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2495" firstSheet="1" activeTab="1"/>
  </bookViews>
  <sheets>
    <sheet name="body" sheetId="1" state="hidden" r:id="rId1"/>
    <sheet name="Družstva" sheetId="2" r:id="rId2"/>
    <sheet name="Jednotlivci dle bodů" sheetId="3" r:id="rId3"/>
    <sheet name="Jednotlivci dle pořadí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'Družstva'!$A$3:$AC$6</definedName>
    <definedName name="_xlnm._FilterDatabase" localSheetId="2" hidden="1">'Jednotlivci dle bodů'!$A$3:$AG$112</definedName>
    <definedName name="_xlnm._FilterDatabase" localSheetId="3" hidden="1">'Jednotlivci dle pořadí'!$A$3:$X$126</definedName>
    <definedName name="HTML_CodePage" hidden="1">1250</definedName>
    <definedName name="HTML_Control" localSheetId="0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1">'Družstva'!$1:$3</definedName>
    <definedName name="_xlnm.Print_Titles" localSheetId="2">'Jednotlivci dle bodů'!$1:$3</definedName>
    <definedName name="_xlnm.Print_Titles" localSheetId="3">'Jednotlivci dle pořadí'!$1:$3</definedName>
    <definedName name="_xlnm.Print_Area" localSheetId="2">'Jednotlivci dle bodů'!$A$1:$AG$69</definedName>
    <definedName name="wrn.sektor1." localSheetId="0" hidden="1">{#N/A,#N/A,FALSE,"2. z?vod "}</definedName>
    <definedName name="wrn.sektor1." hidden="1">{#N/A,#N/A,FALSE,"2. z?vod "}</definedName>
    <definedName name="wrn.sektor1_2" localSheetId="0" hidden="1">{#N/A,#N/A,FALSE,"2. z?vod "}</definedName>
    <definedName name="wrn.sektor1_2" hidden="1">{#N/A,#N/A,FALSE,"2. z?vod "}</definedName>
    <definedName name="wrn.sektor2." localSheetId="0" hidden="1">{#N/A,#N/A,FALSE,"2. z?vod "}</definedName>
    <definedName name="wrn.sektor2." hidden="1">{#N/A,#N/A,FALSE,"2. z?vod "}</definedName>
  </definedNames>
  <calcPr fullCalcOnLoad="1"/>
</workbook>
</file>

<file path=xl/sharedStrings.xml><?xml version="1.0" encoding="utf-8"?>
<sst xmlns="http://schemas.openxmlformats.org/spreadsheetml/2006/main" count="851" uniqueCount="297">
  <si>
    <t>kod</t>
  </si>
  <si>
    <t>Družstvo</t>
  </si>
  <si>
    <t>CIPS</t>
  </si>
  <si>
    <t>Body</t>
  </si>
  <si>
    <t>Poř</t>
  </si>
  <si>
    <t>1. kolo</t>
  </si>
  <si>
    <t>1. závod</t>
  </si>
  <si>
    <t>2. kolo</t>
  </si>
  <si>
    <t>3. kolo</t>
  </si>
  <si>
    <t>Celkem</t>
  </si>
  <si>
    <t>2. závod</t>
  </si>
  <si>
    <t>Příjmení, jméno</t>
  </si>
  <si>
    <t>poč. záv</t>
  </si>
  <si>
    <t>REG</t>
  </si>
  <si>
    <t>Kat</t>
  </si>
  <si>
    <t>M</t>
  </si>
  <si>
    <t>Písař Jan</t>
  </si>
  <si>
    <t>Kostka Jan</t>
  </si>
  <si>
    <t>Srb Roman</t>
  </si>
  <si>
    <t>H</t>
  </si>
  <si>
    <t>4. kolo</t>
  </si>
  <si>
    <t>U22</t>
  </si>
  <si>
    <t>U18</t>
  </si>
  <si>
    <t>U14</t>
  </si>
  <si>
    <t>Smolík Jindřich Ing.</t>
  </si>
  <si>
    <t>Ž</t>
  </si>
  <si>
    <t>Mihál Pavol</t>
  </si>
  <si>
    <t>Janků Petr</t>
  </si>
  <si>
    <t>Vocel Viktor Ing.</t>
  </si>
  <si>
    <t>Švehlová Šárka</t>
  </si>
  <si>
    <t>Pfudl Petr</t>
  </si>
  <si>
    <t>Pekař Jaroslav</t>
  </si>
  <si>
    <t>Kolář Milan</t>
  </si>
  <si>
    <t>Šot Ivan Ing.</t>
  </si>
  <si>
    <t>Adamec Václav ml.</t>
  </si>
  <si>
    <t>Prášek Pavel</t>
  </si>
  <si>
    <t>Heřmánek Tomáš</t>
  </si>
  <si>
    <t>Slezáček Vojtěch MUDr.</t>
  </si>
  <si>
    <t>Žák Miloslav st.</t>
  </si>
  <si>
    <t>Moravec Pavel</t>
  </si>
  <si>
    <t>Kovařík Jaroslav ml.</t>
  </si>
  <si>
    <t>Drápal Vlastimil</t>
  </si>
  <si>
    <t>Žák Miloslav ml.</t>
  </si>
  <si>
    <t>Kostka Jaroslav Ing.</t>
  </si>
  <si>
    <t>Kostka Josef Ing.</t>
  </si>
  <si>
    <t>Diviš Radek</t>
  </si>
  <si>
    <t>Hron Radek</t>
  </si>
  <si>
    <t>Poř.</t>
  </si>
  <si>
    <t>Pořadí</t>
  </si>
  <si>
    <t>1. liga</t>
  </si>
  <si>
    <t>2. liga</t>
  </si>
  <si>
    <t>body</t>
  </si>
  <si>
    <r>
      <rPr>
        <b/>
        <sz val="10"/>
        <rFont val="Agency FB"/>
        <family val="2"/>
      </rPr>
      <t>∑</t>
    </r>
    <r>
      <rPr>
        <b/>
        <sz val="10"/>
        <rFont val="Arial CE"/>
        <family val="2"/>
      </rPr>
      <t xml:space="preserve"> Poř.</t>
    </r>
  </si>
  <si>
    <t>Konopásek Ladislav</t>
  </si>
  <si>
    <t>Konopásek Josef ml.</t>
  </si>
  <si>
    <t>Maštera Vojtěch</t>
  </si>
  <si>
    <t>Pergreffi Luca</t>
  </si>
  <si>
    <t>Konopásek Josef st.</t>
  </si>
  <si>
    <t>Vrána Milan</t>
  </si>
  <si>
    <t>Bundavič Miroslav</t>
  </si>
  <si>
    <t>Šulcová Ivana</t>
  </si>
  <si>
    <t>Konopásek Richard</t>
  </si>
  <si>
    <t>Sedláček Bohumil</t>
  </si>
  <si>
    <t>Novák Jan</t>
  </si>
  <si>
    <t>Čermák Jindřich</t>
  </si>
  <si>
    <t>Maruška Radek</t>
  </si>
  <si>
    <t>Collini Andrea</t>
  </si>
  <si>
    <t>Falta Kamil</t>
  </si>
  <si>
    <t>Skalický Karel ml.</t>
  </si>
  <si>
    <t>Počarovský Jan</t>
  </si>
  <si>
    <t>Šerý Kamil</t>
  </si>
  <si>
    <t>Jireček Miroslav</t>
  </si>
  <si>
    <t>Jakubský Ladislav</t>
  </si>
  <si>
    <t>Pivovarský Václav</t>
  </si>
  <si>
    <t>Foret Roman</t>
  </si>
  <si>
    <t>Hanáček František</t>
  </si>
  <si>
    <t>Klásek Petr</t>
  </si>
  <si>
    <t>Štětina Petr</t>
  </si>
  <si>
    <t>Mahr Jiří Ing.</t>
  </si>
  <si>
    <t>Bezega Michal</t>
  </si>
  <si>
    <t>Darebník Roman</t>
  </si>
  <si>
    <t>Bednařík Dušan</t>
  </si>
  <si>
    <t>Melcher Miroslav</t>
  </si>
  <si>
    <t>Freylich Václav Ing.</t>
  </si>
  <si>
    <t>Žigo Ladislav Ing.</t>
  </si>
  <si>
    <t>Heidrich Michal</t>
  </si>
  <si>
    <t>Heidenreich Jan Ing.</t>
  </si>
  <si>
    <t>Samlík Libor</t>
  </si>
  <si>
    <t>Görčöš Ivan</t>
  </si>
  <si>
    <t>Nováčková Markéta</t>
  </si>
  <si>
    <t>Blecha Miroslav ml.</t>
  </si>
  <si>
    <t>Hason Marian</t>
  </si>
  <si>
    <t>Kazatel Petr</t>
  </si>
  <si>
    <t>Zemánek Luboš</t>
  </si>
  <si>
    <t>Koukola Tomáš</t>
  </si>
  <si>
    <t>Žalud Oldřich Ing.</t>
  </si>
  <si>
    <t>Kubík Martin</t>
  </si>
  <si>
    <t>Bartoš Jan</t>
  </si>
  <si>
    <t>Bartoš Jiří</t>
  </si>
  <si>
    <t>Derner Ondřej</t>
  </si>
  <si>
    <t>Derner Tomáš</t>
  </si>
  <si>
    <t>Slezák Pavel</t>
  </si>
  <si>
    <t>Počarovský Adam</t>
  </si>
  <si>
    <t>Michálek Tomáš</t>
  </si>
  <si>
    <t>Kubík Marcel</t>
  </si>
  <si>
    <t>Chmelař Lubomír</t>
  </si>
  <si>
    <t>Hřídel Ladislav</t>
  </si>
  <si>
    <t>Dvořák Jan</t>
  </si>
  <si>
    <t>Lát Jiří</t>
  </si>
  <si>
    <t>Cajthaml Jaroslav</t>
  </si>
  <si>
    <t>Zrůstek Martin Ing.</t>
  </si>
  <si>
    <t>Sitta Bohuslav</t>
  </si>
  <si>
    <t>Syrovátka Pavel</t>
  </si>
  <si>
    <t>Purkrábek Pavel</t>
  </si>
  <si>
    <t>Purkrábková Hana</t>
  </si>
  <si>
    <t>U22Ž</t>
  </si>
  <si>
    <t>Hervert Petr</t>
  </si>
  <si>
    <t>Hervert Jan</t>
  </si>
  <si>
    <t>Vančura Petr</t>
  </si>
  <si>
    <t>Urban Jaroslav</t>
  </si>
  <si>
    <t>Syrovátka Vladimír</t>
  </si>
  <si>
    <t>Bauer Pavel</t>
  </si>
  <si>
    <t>Ráth Vladimír</t>
  </si>
  <si>
    <t>Martínek Pavel</t>
  </si>
  <si>
    <t>Wagner Christian</t>
  </si>
  <si>
    <t>Hütter Ewald</t>
  </si>
  <si>
    <t>Selinger Peter</t>
  </si>
  <si>
    <t>Schneider Peter</t>
  </si>
  <si>
    <t>Skřičil František</t>
  </si>
  <si>
    <t>Gschwent Dietmar</t>
  </si>
  <si>
    <t>Pokorný Ondřej</t>
  </si>
  <si>
    <t>Pokorný Roman ml.</t>
  </si>
  <si>
    <t>Netolický Patrik</t>
  </si>
  <si>
    <t>Šplíchal Petr</t>
  </si>
  <si>
    <t>Wachtl Hynek</t>
  </si>
  <si>
    <t>Netolický Karel</t>
  </si>
  <si>
    <t>Pokorný Roman st.</t>
  </si>
  <si>
    <t>Toužimský Jiří</t>
  </si>
  <si>
    <t>Toužimský Jakub</t>
  </si>
  <si>
    <t>Hladíková Kateřina</t>
  </si>
  <si>
    <t>U14Ž</t>
  </si>
  <si>
    <t>Baloun Jan</t>
  </si>
  <si>
    <t>Pýcha Hynek</t>
  </si>
  <si>
    <t>Šulc Milan</t>
  </si>
  <si>
    <t>Franče Pavel</t>
  </si>
  <si>
    <t>Porazík Václav</t>
  </si>
  <si>
    <t>Kotlář Jindřich</t>
  </si>
  <si>
    <t>Pokorný Alois Dr.</t>
  </si>
  <si>
    <t>Havlíček Jaroslav</t>
  </si>
  <si>
    <t>Hořínek Jan</t>
  </si>
  <si>
    <t>Havlíček Petr</t>
  </si>
  <si>
    <t>Kotlář David</t>
  </si>
  <si>
    <t>Kotlář Pavel</t>
  </si>
  <si>
    <t>ČRS Hradec Králové Sensas A</t>
  </si>
  <si>
    <t>RSK CRAZY BOYS Hustopeče MIVARDI</t>
  </si>
  <si>
    <t>RSK MIVARDI</t>
  </si>
  <si>
    <t>MO ČRS JINDŘICHŮV HRADEC SENSAS „A“</t>
  </si>
  <si>
    <t>MO ČRS JINDŘICHŮV HRADEC MILO „B“</t>
  </si>
  <si>
    <t>MO ČRS LOŠTICE - MILO/SENSAS</t>
  </si>
  <si>
    <t>RSK LIPANI - MILO TŘEBECHOVICE</t>
  </si>
  <si>
    <t>ČRS MO Česká Lípa - MIVARDI</t>
  </si>
  <si>
    <t>MO ČRS Plaňany COLMIC</t>
  </si>
  <si>
    <t>Team Browning M+W Č. Budějovice</t>
  </si>
  <si>
    <t>MO ČRS Nové Strašecí - COLMIC</t>
  </si>
  <si>
    <t>Ostrava A</t>
  </si>
  <si>
    <t>RSK „A" - COLMIC</t>
  </si>
  <si>
    <t>RSK „B" - COLMIC</t>
  </si>
  <si>
    <t>Peřina Josef</t>
  </si>
  <si>
    <t>Ohera Tomáš</t>
  </si>
  <si>
    <t>Nocar Pavel</t>
  </si>
  <si>
    <t>Krýsl Pavel</t>
  </si>
  <si>
    <t>Smola Pavel</t>
  </si>
  <si>
    <t>Hladík Roman</t>
  </si>
  <si>
    <t>Bromovský Petr</t>
  </si>
  <si>
    <t>Bartoň Roman</t>
  </si>
  <si>
    <t>Konopásek Jaroslav</t>
  </si>
  <si>
    <t>Miler Tomáš</t>
  </si>
  <si>
    <t>Chalupa Ladislav</t>
  </si>
  <si>
    <t>Pelíšek František</t>
  </si>
  <si>
    <t>Vinař René</t>
  </si>
  <si>
    <t>Kuneš Luboš</t>
  </si>
  <si>
    <t>Fejfar Kamil</t>
  </si>
  <si>
    <t>Dušánek Tomáš</t>
  </si>
  <si>
    <t>Kuchař Petr</t>
  </si>
  <si>
    <t>Nerad Rostislav</t>
  </si>
  <si>
    <t>Koubek František</t>
  </si>
  <si>
    <t>Douša Jan</t>
  </si>
  <si>
    <t>Kabourek Václav</t>
  </si>
  <si>
    <t>Štěpnička Martin</t>
  </si>
  <si>
    <t>Staněk Karel</t>
  </si>
  <si>
    <t>Kodad Daniel</t>
  </si>
  <si>
    <t>Hrabal Vladimír</t>
  </si>
  <si>
    <t>Tychler Milan</t>
  </si>
  <si>
    <t>Funda Petr</t>
  </si>
  <si>
    <t>Ludvík Jiří</t>
  </si>
  <si>
    <t>Štěpnička Radek</t>
  </si>
  <si>
    <t>Štěpnička Milan st.</t>
  </si>
  <si>
    <t>Dušánek Bohuslav</t>
  </si>
  <si>
    <t>Kadlec Tomáš</t>
  </si>
  <si>
    <t>Sičák Pavel</t>
  </si>
  <si>
    <t>Vitebský Jakub</t>
  </si>
  <si>
    <t>Chudomel Radek</t>
  </si>
  <si>
    <t>Prepsl Jan</t>
  </si>
  <si>
    <t>Filák František</t>
  </si>
  <si>
    <t>Filák Marek</t>
  </si>
  <si>
    <t>Kohoutek Josef</t>
  </si>
  <si>
    <t>Mokryš Marian</t>
  </si>
  <si>
    <t>Černý Radek</t>
  </si>
  <si>
    <t>Bořuta Pavel</t>
  </si>
  <si>
    <t>Přidal Petr</t>
  </si>
  <si>
    <t>Vitásek Jiří</t>
  </si>
  <si>
    <t>Hanousek Václav</t>
  </si>
  <si>
    <t>Srnka Stanislav</t>
  </si>
  <si>
    <t>Srbová Radana</t>
  </si>
  <si>
    <t>Matas Miroslav</t>
  </si>
  <si>
    <t>Velebný Pavel</t>
  </si>
  <si>
    <t>Lapec Martin</t>
  </si>
  <si>
    <t>N1</t>
  </si>
  <si>
    <t>Lacina David</t>
  </si>
  <si>
    <t>Šurgota Juraj</t>
  </si>
  <si>
    <t>N2</t>
  </si>
  <si>
    <t>Popadinec Richard</t>
  </si>
  <si>
    <t>Řehoř Michal</t>
  </si>
  <si>
    <t>Řehák Martin</t>
  </si>
  <si>
    <t>N5</t>
  </si>
  <si>
    <t>Kameník Jaroslav</t>
  </si>
  <si>
    <t>Vymazal Petr</t>
  </si>
  <si>
    <t>Kameník Jiří</t>
  </si>
  <si>
    <t>Kabát Petr</t>
  </si>
  <si>
    <t>Chadraba Petr</t>
  </si>
  <si>
    <t>Břoušek Jaroslav</t>
  </si>
  <si>
    <t>Hanák Lukáš</t>
  </si>
  <si>
    <t>Kunst Antonín</t>
  </si>
  <si>
    <t>Ouředníček Jan</t>
  </si>
  <si>
    <t>Ouředníček Jiří</t>
  </si>
  <si>
    <t>Hádek Alois</t>
  </si>
  <si>
    <t>MIVARDI FEEDER TEAM HANÁ</t>
  </si>
  <si>
    <t>Hroz Ladislav</t>
  </si>
  <si>
    <t>PŘÁTELÉ UŠLECHTILÉHO RYBOLOVU PLZEŇ 1 - TEAM SENSAS</t>
  </si>
  <si>
    <t>Edl Milan</t>
  </si>
  <si>
    <t>Stříbrský Viktor</t>
  </si>
  <si>
    <t>Král Jaroslav</t>
  </si>
  <si>
    <t>MOSELLA FEEDER TEAM</t>
  </si>
  <si>
    <t>Valík Luboš</t>
  </si>
  <si>
    <t>PRESTON FEEDER TEAM - MRK.cz</t>
  </si>
  <si>
    <t>Maťák Martin</t>
  </si>
  <si>
    <t>Ševčík Ladislav</t>
  </si>
  <si>
    <t>Matej Jiří</t>
  </si>
  <si>
    <t>Šašek Jaroslav</t>
  </si>
  <si>
    <t>FISHING FEEDER TEAM MO ČRS UNIČOV</t>
  </si>
  <si>
    <t>Šabata Jakub</t>
  </si>
  <si>
    <t>Janiš Jiří</t>
  </si>
  <si>
    <t>RSK FEEDER TEAM MILO - PRAHA</t>
  </si>
  <si>
    <t>Sekal Vlasta</t>
  </si>
  <si>
    <t>Sekalová Katka</t>
  </si>
  <si>
    <t>MIVARDI .cz</t>
  </si>
  <si>
    <t>Stejskal Miroslav</t>
  </si>
  <si>
    <t>Skalický Karel</t>
  </si>
  <si>
    <t>HABAKUK TEAM</t>
  </si>
  <si>
    <t>Richter Pavel</t>
  </si>
  <si>
    <t>PRESTON FEEDER TEAM JIHOMORAVÁCI MO MRS VYŠKOV</t>
  </si>
  <si>
    <t>Kovanda Karel</t>
  </si>
  <si>
    <t>Králík Vladimír</t>
  </si>
  <si>
    <t>Štěpnička Milan</t>
  </si>
  <si>
    <t>COLMIC FEEDER TEAM ČESKÝ ŠTERNBERK</t>
  </si>
  <si>
    <t>N3</t>
  </si>
  <si>
    <t>Štěpnička Vojtěch</t>
  </si>
  <si>
    <t>FEEDER TEAM JIZERA</t>
  </si>
  <si>
    <t>RSK KS-FISH MITCHELL -  JAROMÉŘ A</t>
  </si>
  <si>
    <t>Zeman Luboš</t>
  </si>
  <si>
    <t>RYBÁŘSKÝ KROUŽEK – BROWNING FEEDER TEAM</t>
  </si>
  <si>
    <t>DAIWA FEEDER TEAM</t>
  </si>
  <si>
    <t>TIMÁR FEEDER TEAM MO ČRS TOVAČOV</t>
  </si>
  <si>
    <t>TINCA FEEDER MANČAFT</t>
  </si>
  <si>
    <t>N6</t>
  </si>
  <si>
    <t>Novák Zdeněk</t>
  </si>
  <si>
    <t>SPRO FEEDER TEAM MO LITOMĚŘICE</t>
  </si>
  <si>
    <t>Sigmund David</t>
  </si>
  <si>
    <t>Vaněk Michal</t>
  </si>
  <si>
    <t>Plzák Karel</t>
  </si>
  <si>
    <t>Nováková Vladimíra</t>
  </si>
  <si>
    <t>RSK KUKAJÍCÍ VLCI - FEEDERKLUB</t>
  </si>
  <si>
    <t>Hudec Petr</t>
  </si>
  <si>
    <t>KAPRŇÁK TEAM "DRUHÉ PODÁNÍ"</t>
  </si>
  <si>
    <t>Kuba Jiří</t>
  </si>
  <si>
    <t>KMK FEEDER TEAM</t>
  </si>
  <si>
    <t>Man Lukáš</t>
  </si>
  <si>
    <t>Křenek Radek</t>
  </si>
  <si>
    <t>Denemarek Jiří</t>
  </si>
  <si>
    <t>N8</t>
  </si>
  <si>
    <t>Bišof Milan</t>
  </si>
  <si>
    <t>N9</t>
  </si>
  <si>
    <t>Pospíšil Marek</t>
  </si>
  <si>
    <t>Brückner Martin</t>
  </si>
  <si>
    <t>Staněk Kája</t>
  </si>
  <si>
    <t>Soukup Michal</t>
  </si>
  <si>
    <t>Čekal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</si>
</sst>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 CE"/>
      <family val="0"/>
    </font>
    <font>
      <b/>
      <sz val="10"/>
      <name val="Agency FB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 locked="0"/>
    </xf>
    <xf numFmtId="0" fontId="1" fillId="0" borderId="0" xfId="46" applyFont="1">
      <alignment/>
      <protection/>
    </xf>
    <xf numFmtId="0" fontId="6" fillId="0" borderId="0" xfId="46">
      <alignment/>
      <protection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righ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0" fillId="0" borderId="10" xfId="0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 locked="0"/>
    </xf>
    <xf numFmtId="0" fontId="3" fillId="0" borderId="10" xfId="0" applyFont="1" applyBorder="1" applyAlignment="1" applyProtection="1">
      <alignment vertical="center" shrinkToFit="1"/>
      <protection hidden="1"/>
    </xf>
    <xf numFmtId="0" fontId="8" fillId="0" borderId="10" xfId="0" applyFont="1" applyBorder="1" applyAlignment="1" applyProtection="1">
      <alignment vertical="center" shrinkToFit="1"/>
      <protection hidden="1"/>
    </xf>
    <xf numFmtId="0" fontId="3" fillId="0" borderId="10" xfId="0" applyFont="1" applyBorder="1" applyAlignment="1" applyProtection="1">
      <alignment vertical="center" shrinkToFit="1"/>
      <protection hidden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right" vertical="center" shrinkToFit="1"/>
      <protection hidden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AppData\Local\Temp\1_liga_1_kolo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_liga_2_kolo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AppData\Local\Temp\1_liga_3_kolo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AppData\Local\Temp\1_liga_4_kol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revír 411 094  Vltava 2, MO ČRS Český Šternberk a MO ČRS Kralupy nad Vltavou</v>
          </cell>
          <cell r="P2" t="str">
            <v>Pořadatel: Bromovský Petr</v>
          </cell>
        </row>
        <row r="3">
          <cell r="B3" t="str">
            <v>Druh závodu: I. LIGA FEEDER (1. kolo)</v>
          </cell>
          <cell r="P3" t="str">
            <v>Hlavní rozhodčí: Hrubant Petr</v>
          </cell>
        </row>
        <row r="4">
          <cell r="B4" t="str">
            <v>Datum konání: 18.5.2013 - 19.5.2013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MIVARDI .cz</v>
          </cell>
          <cell r="C8">
            <v>4</v>
          </cell>
          <cell r="D8" t="str">
            <v>Melcher Miroslav</v>
          </cell>
          <cell r="E8" t="str">
            <v>B</v>
          </cell>
          <cell r="F8">
            <v>3</v>
          </cell>
          <cell r="G8">
            <v>1420</v>
          </cell>
          <cell r="H8">
            <v>4</v>
          </cell>
          <cell r="I8">
            <v>9360</v>
          </cell>
          <cell r="J8">
            <v>7</v>
          </cell>
          <cell r="K8">
            <v>1</v>
          </cell>
          <cell r="L8">
            <v>4</v>
          </cell>
          <cell r="M8" t="str">
            <v>Melcher Miroslav</v>
          </cell>
          <cell r="N8" t="str">
            <v>F</v>
          </cell>
          <cell r="O8">
            <v>1</v>
          </cell>
          <cell r="P8">
            <v>2220</v>
          </cell>
          <cell r="Q8">
            <v>2</v>
          </cell>
          <cell r="R8">
            <v>18400</v>
          </cell>
          <cell r="S8">
            <v>5</v>
          </cell>
          <cell r="T8">
            <v>1</v>
          </cell>
        </row>
        <row r="9">
          <cell r="C9">
            <v>1126</v>
          </cell>
          <cell r="D9" t="str">
            <v>Ouředníček Jiří</v>
          </cell>
          <cell r="E9" t="str">
            <v>F</v>
          </cell>
          <cell r="F9">
            <v>8</v>
          </cell>
          <cell r="G9">
            <v>4340</v>
          </cell>
          <cell r="H9">
            <v>1</v>
          </cell>
          <cell r="L9">
            <v>1126</v>
          </cell>
          <cell r="M9" t="str">
            <v>Ouředníček Jiří</v>
          </cell>
          <cell r="N9" t="str">
            <v>D</v>
          </cell>
          <cell r="O9">
            <v>1</v>
          </cell>
          <cell r="P9">
            <v>9740</v>
          </cell>
          <cell r="Q9">
            <v>1</v>
          </cell>
        </row>
        <row r="10">
          <cell r="C10">
            <v>568</v>
          </cell>
          <cell r="D10" t="str">
            <v>Skalický Karel</v>
          </cell>
          <cell r="E10" t="str">
            <v>D</v>
          </cell>
          <cell r="F10">
            <v>6</v>
          </cell>
          <cell r="G10">
            <v>3600</v>
          </cell>
          <cell r="H10">
            <v>2</v>
          </cell>
          <cell r="L10">
            <v>568</v>
          </cell>
          <cell r="M10" t="str">
            <v>Skalický Karel</v>
          </cell>
          <cell r="N10" t="str">
            <v>A</v>
          </cell>
          <cell r="O10">
            <v>10</v>
          </cell>
          <cell r="P10">
            <v>6440</v>
          </cell>
          <cell r="Q10">
            <v>2</v>
          </cell>
        </row>
        <row r="11">
          <cell r="B11" t="str">
            <v>RSK FEEDER TEAM MILO - PRAHA</v>
          </cell>
          <cell r="C11">
            <v>2263</v>
          </cell>
          <cell r="D11" t="str">
            <v>Kabourek Václav</v>
          </cell>
          <cell r="E11" t="str">
            <v>E</v>
          </cell>
          <cell r="F11">
            <v>9</v>
          </cell>
          <cell r="G11">
            <v>4500</v>
          </cell>
          <cell r="H11">
            <v>1</v>
          </cell>
          <cell r="I11">
            <v>8580</v>
          </cell>
          <cell r="J11">
            <v>9</v>
          </cell>
          <cell r="K11">
            <v>3</v>
          </cell>
          <cell r="L11">
            <v>2263</v>
          </cell>
          <cell r="M11" t="str">
            <v>Kabourek Václav</v>
          </cell>
          <cell r="N11" t="str">
            <v>C</v>
          </cell>
          <cell r="O11">
            <v>5</v>
          </cell>
          <cell r="P11">
            <v>3180</v>
          </cell>
          <cell r="Q11">
            <v>6</v>
          </cell>
          <cell r="R11">
            <v>15260</v>
          </cell>
          <cell r="S11">
            <v>14</v>
          </cell>
          <cell r="T11">
            <v>7</v>
          </cell>
        </row>
        <row r="12">
          <cell r="C12">
            <v>2534</v>
          </cell>
          <cell r="D12" t="str">
            <v>Staněk Karel</v>
          </cell>
          <cell r="E12" t="str">
            <v>A</v>
          </cell>
          <cell r="F12">
            <v>1</v>
          </cell>
          <cell r="G12">
            <v>2880</v>
          </cell>
          <cell r="H12">
            <v>2</v>
          </cell>
          <cell r="L12">
            <v>2534</v>
          </cell>
          <cell r="M12" t="str">
            <v>Staněk Karel</v>
          </cell>
          <cell r="N12" t="str">
            <v>F</v>
          </cell>
          <cell r="O12">
            <v>2</v>
          </cell>
          <cell r="P12">
            <v>1820</v>
          </cell>
          <cell r="Q12">
            <v>7</v>
          </cell>
        </row>
        <row r="13">
          <cell r="C13">
            <v>2355</v>
          </cell>
          <cell r="D13" t="str">
            <v>Nerad Rostislav</v>
          </cell>
          <cell r="E13" t="str">
            <v>D</v>
          </cell>
          <cell r="F13">
            <v>7</v>
          </cell>
          <cell r="G13">
            <v>1200</v>
          </cell>
          <cell r="H13">
            <v>6</v>
          </cell>
          <cell r="L13">
            <v>2355</v>
          </cell>
          <cell r="M13" t="str">
            <v>Nerad Rostislav</v>
          </cell>
          <cell r="N13" t="str">
            <v>A</v>
          </cell>
          <cell r="O13">
            <v>4</v>
          </cell>
          <cell r="P13">
            <v>10260</v>
          </cell>
          <cell r="Q13">
            <v>1</v>
          </cell>
        </row>
        <row r="14">
          <cell r="B14" t="str">
            <v>COLMIC FEEDER TEAM ČESKÝ ŠTERNBERK</v>
          </cell>
          <cell r="C14">
            <v>2298</v>
          </cell>
          <cell r="D14" t="str">
            <v>Štěpnička Milan</v>
          </cell>
          <cell r="E14" t="str">
            <v>C</v>
          </cell>
          <cell r="F14">
            <v>7</v>
          </cell>
          <cell r="G14">
            <v>1980</v>
          </cell>
          <cell r="H14">
            <v>3</v>
          </cell>
          <cell r="I14">
            <v>5040</v>
          </cell>
          <cell r="J14">
            <v>12</v>
          </cell>
          <cell r="K14">
            <v>6</v>
          </cell>
          <cell r="L14">
            <v>2298</v>
          </cell>
          <cell r="M14" t="str">
            <v>Štěpnička Milan</v>
          </cell>
          <cell r="N14" t="str">
            <v>D</v>
          </cell>
          <cell r="O14">
            <v>5</v>
          </cell>
          <cell r="P14">
            <v>8420</v>
          </cell>
          <cell r="Q14">
            <v>2</v>
          </cell>
          <cell r="R14">
            <v>13360</v>
          </cell>
          <cell r="S14">
            <v>14</v>
          </cell>
          <cell r="T14">
            <v>8</v>
          </cell>
        </row>
        <row r="15">
          <cell r="C15">
            <v>2299</v>
          </cell>
          <cell r="D15" t="str">
            <v>Štěpnička Radek</v>
          </cell>
          <cell r="E15" t="str">
            <v>A</v>
          </cell>
          <cell r="F15">
            <v>10</v>
          </cell>
          <cell r="G15">
            <v>1620</v>
          </cell>
          <cell r="H15">
            <v>4</v>
          </cell>
          <cell r="L15">
            <v>2299</v>
          </cell>
          <cell r="M15" t="str">
            <v>Štěpnička Radek</v>
          </cell>
          <cell r="N15" t="str">
            <v>E</v>
          </cell>
          <cell r="O15">
            <v>5</v>
          </cell>
          <cell r="P15">
            <v>3320</v>
          </cell>
          <cell r="Q15">
            <v>5</v>
          </cell>
        </row>
        <row r="16">
          <cell r="C16">
            <v>2539</v>
          </cell>
          <cell r="D16" t="str">
            <v>Štěpnička Martin</v>
          </cell>
          <cell r="E16" t="str">
            <v>E</v>
          </cell>
          <cell r="F16">
            <v>4</v>
          </cell>
          <cell r="G16">
            <v>1440</v>
          </cell>
          <cell r="H16">
            <v>5</v>
          </cell>
          <cell r="L16">
            <v>2539</v>
          </cell>
          <cell r="M16" t="str">
            <v>Štěpnička Martin</v>
          </cell>
          <cell r="N16" t="str">
            <v>B</v>
          </cell>
          <cell r="O16">
            <v>7</v>
          </cell>
          <cell r="P16">
            <v>1620</v>
          </cell>
          <cell r="Q16">
            <v>7</v>
          </cell>
        </row>
        <row r="17">
          <cell r="B17" t="str">
            <v>FISHING FEEDER TEAM MO ČRS UNIČOV</v>
          </cell>
          <cell r="C17">
            <v>2304</v>
          </cell>
          <cell r="D17" t="str">
            <v>Hrabal Vladimír</v>
          </cell>
          <cell r="E17" t="str">
            <v>C</v>
          </cell>
          <cell r="F17">
            <v>2</v>
          </cell>
          <cell r="G17">
            <v>1080</v>
          </cell>
          <cell r="H17">
            <v>6</v>
          </cell>
          <cell r="I17">
            <v>4520</v>
          </cell>
          <cell r="J17">
            <v>13</v>
          </cell>
          <cell r="K17">
            <v>7</v>
          </cell>
          <cell r="L17">
            <v>2304</v>
          </cell>
          <cell r="M17" t="str">
            <v>Hrabal Vladimír</v>
          </cell>
          <cell r="N17" t="str">
            <v>E</v>
          </cell>
          <cell r="O17">
            <v>10</v>
          </cell>
          <cell r="P17">
            <v>3380</v>
          </cell>
          <cell r="Q17">
            <v>4</v>
          </cell>
          <cell r="R17">
            <v>9000</v>
          </cell>
          <cell r="S17">
            <v>15</v>
          </cell>
          <cell r="T17">
            <v>10</v>
          </cell>
        </row>
        <row r="18">
          <cell r="C18">
            <v>3054</v>
          </cell>
          <cell r="D18" t="str">
            <v>Šabata Jakub</v>
          </cell>
          <cell r="E18" t="str">
            <v>E</v>
          </cell>
          <cell r="F18">
            <v>3</v>
          </cell>
          <cell r="G18">
            <v>1560</v>
          </cell>
          <cell r="H18">
            <v>4</v>
          </cell>
          <cell r="L18">
            <v>3054</v>
          </cell>
          <cell r="M18" t="str">
            <v>Šabata Jakub</v>
          </cell>
          <cell r="N18" t="str">
            <v>B</v>
          </cell>
          <cell r="O18">
            <v>10</v>
          </cell>
          <cell r="P18">
            <v>5280</v>
          </cell>
          <cell r="Q18">
            <v>1</v>
          </cell>
        </row>
        <row r="19">
          <cell r="C19">
            <v>3216</v>
          </cell>
          <cell r="D19" t="str">
            <v>Přidal Petr</v>
          </cell>
          <cell r="E19" t="str">
            <v>B</v>
          </cell>
          <cell r="F19">
            <v>1</v>
          </cell>
          <cell r="G19">
            <v>1880</v>
          </cell>
          <cell r="H19">
            <v>3</v>
          </cell>
          <cell r="L19">
            <v>3216</v>
          </cell>
          <cell r="M19" t="str">
            <v>Přidal Petr</v>
          </cell>
          <cell r="N19" t="str">
            <v>D</v>
          </cell>
          <cell r="O19">
            <v>10</v>
          </cell>
          <cell r="P19">
            <v>340</v>
          </cell>
          <cell r="Q19">
            <v>10</v>
          </cell>
        </row>
        <row r="20">
          <cell r="B20" t="str">
            <v>FEEDER TEAM JIZERA</v>
          </cell>
          <cell r="C20">
            <v>3379</v>
          </cell>
          <cell r="D20" t="str">
            <v>Kameník Jaroslav</v>
          </cell>
          <cell r="E20" t="str">
            <v>C</v>
          </cell>
          <cell r="F20">
            <v>5</v>
          </cell>
          <cell r="G20">
            <v>0</v>
          </cell>
          <cell r="H20">
            <v>10</v>
          </cell>
          <cell r="I20">
            <v>5060</v>
          </cell>
          <cell r="J20">
            <v>18</v>
          </cell>
          <cell r="K20">
            <v>11</v>
          </cell>
          <cell r="L20">
            <v>3379</v>
          </cell>
          <cell r="M20" t="str">
            <v>Kameník Jaroslav</v>
          </cell>
          <cell r="N20" t="str">
            <v>E</v>
          </cell>
          <cell r="O20">
            <v>2</v>
          </cell>
          <cell r="P20">
            <v>7700</v>
          </cell>
          <cell r="Q20">
            <v>1</v>
          </cell>
          <cell r="R20">
            <v>13940</v>
          </cell>
          <cell r="S20">
            <v>11</v>
          </cell>
          <cell r="T20">
            <v>5</v>
          </cell>
        </row>
        <row r="21">
          <cell r="C21">
            <v>3428</v>
          </cell>
          <cell r="D21" t="str">
            <v>Kabát Petr</v>
          </cell>
          <cell r="E21" t="str">
            <v>F</v>
          </cell>
          <cell r="F21">
            <v>9</v>
          </cell>
          <cell r="G21">
            <v>3920</v>
          </cell>
          <cell r="H21">
            <v>2</v>
          </cell>
          <cell r="L21">
            <v>3428</v>
          </cell>
          <cell r="M21" t="str">
            <v>Kabát Petr</v>
          </cell>
          <cell r="N21" t="str">
            <v>B</v>
          </cell>
          <cell r="O21">
            <v>4</v>
          </cell>
          <cell r="P21">
            <v>2780</v>
          </cell>
          <cell r="Q21">
            <v>5</v>
          </cell>
        </row>
        <row r="22">
          <cell r="C22">
            <v>3392</v>
          </cell>
          <cell r="D22" t="str">
            <v>Vymazal Petr</v>
          </cell>
          <cell r="E22" t="str">
            <v>A</v>
          </cell>
          <cell r="F22">
            <v>5</v>
          </cell>
          <cell r="G22">
            <v>1140</v>
          </cell>
          <cell r="H22">
            <v>6</v>
          </cell>
          <cell r="L22">
            <v>3392</v>
          </cell>
          <cell r="M22" t="str">
            <v>Vymazal Petr</v>
          </cell>
          <cell r="N22" t="str">
            <v>C</v>
          </cell>
          <cell r="O22">
            <v>10</v>
          </cell>
          <cell r="P22">
            <v>3460</v>
          </cell>
          <cell r="Q22">
            <v>5</v>
          </cell>
        </row>
        <row r="23">
          <cell r="B23" t="str">
            <v>MOSELLA FEEDER TEAM</v>
          </cell>
          <cell r="C23">
            <v>2259</v>
          </cell>
          <cell r="D23" t="str">
            <v>Bromovský Petr</v>
          </cell>
          <cell r="E23" t="str">
            <v>C</v>
          </cell>
          <cell r="F23">
            <v>3</v>
          </cell>
          <cell r="G23">
            <v>1240</v>
          </cell>
          <cell r="H23">
            <v>5</v>
          </cell>
          <cell r="I23">
            <v>6500</v>
          </cell>
          <cell r="J23">
            <v>9</v>
          </cell>
          <cell r="K23">
            <v>4</v>
          </cell>
          <cell r="L23">
            <v>2259</v>
          </cell>
          <cell r="M23" t="str">
            <v>Bromovský Petr</v>
          </cell>
          <cell r="N23" t="str">
            <v>A</v>
          </cell>
          <cell r="O23">
            <v>9</v>
          </cell>
          <cell r="P23">
            <v>3260</v>
          </cell>
          <cell r="Q23">
            <v>7</v>
          </cell>
          <cell r="R23">
            <v>5700</v>
          </cell>
          <cell r="S23">
            <v>20</v>
          </cell>
          <cell r="T23">
            <v>14</v>
          </cell>
        </row>
        <row r="24">
          <cell r="C24">
            <v>3287</v>
          </cell>
          <cell r="D24" t="str">
            <v>Prepsl Jan</v>
          </cell>
          <cell r="E24" t="str">
            <v>B</v>
          </cell>
          <cell r="F24">
            <v>10</v>
          </cell>
          <cell r="G24">
            <v>2160</v>
          </cell>
          <cell r="H24">
            <v>2</v>
          </cell>
          <cell r="L24">
            <v>3287</v>
          </cell>
          <cell r="M24" t="str">
            <v>Prepsl Jan</v>
          </cell>
          <cell r="N24" t="str">
            <v>F</v>
          </cell>
          <cell r="O24">
            <v>3</v>
          </cell>
          <cell r="P24">
            <v>2000</v>
          </cell>
          <cell r="Q24">
            <v>5</v>
          </cell>
        </row>
        <row r="25">
          <cell r="C25">
            <v>2391</v>
          </cell>
          <cell r="D25" t="str">
            <v>Konopásek Jaroslav</v>
          </cell>
          <cell r="E25" t="str">
            <v>E</v>
          </cell>
          <cell r="F25">
            <v>10</v>
          </cell>
          <cell r="G25">
            <v>3100</v>
          </cell>
          <cell r="H25">
            <v>2</v>
          </cell>
          <cell r="L25">
            <v>2391</v>
          </cell>
          <cell r="M25" t="str">
            <v>Konopásek Jaroslav</v>
          </cell>
          <cell r="N25" t="str">
            <v>D</v>
          </cell>
          <cell r="O25">
            <v>3</v>
          </cell>
          <cell r="P25">
            <v>440</v>
          </cell>
          <cell r="Q25">
            <v>8</v>
          </cell>
        </row>
        <row r="26">
          <cell r="B26" t="str">
            <v>DAIWA FEEDER TEAM</v>
          </cell>
          <cell r="C26">
            <v>1321</v>
          </cell>
          <cell r="D26" t="str">
            <v>Srb Roman</v>
          </cell>
          <cell r="E26" t="str">
            <v>D</v>
          </cell>
          <cell r="F26">
            <v>3</v>
          </cell>
          <cell r="G26">
            <v>2780</v>
          </cell>
          <cell r="H26">
            <v>4</v>
          </cell>
          <cell r="I26">
            <v>4160</v>
          </cell>
          <cell r="J26">
            <v>18.5</v>
          </cell>
          <cell r="K26">
            <v>12</v>
          </cell>
          <cell r="L26">
            <v>1321</v>
          </cell>
          <cell r="M26" t="str">
            <v>Srb Roman</v>
          </cell>
          <cell r="N26" t="str">
            <v>C</v>
          </cell>
          <cell r="O26">
            <v>9</v>
          </cell>
          <cell r="P26">
            <v>5880</v>
          </cell>
          <cell r="Q26">
            <v>4</v>
          </cell>
          <cell r="R26">
            <v>12860</v>
          </cell>
          <cell r="S26">
            <v>11</v>
          </cell>
          <cell r="T26">
            <v>6</v>
          </cell>
        </row>
        <row r="27">
          <cell r="C27">
            <v>2302</v>
          </cell>
          <cell r="D27" t="str">
            <v>Chalupa Ladislav</v>
          </cell>
          <cell r="E27" t="str">
            <v>F</v>
          </cell>
          <cell r="F27">
            <v>1</v>
          </cell>
          <cell r="G27">
            <v>1080</v>
          </cell>
          <cell r="H27">
            <v>6</v>
          </cell>
          <cell r="L27">
            <v>2302</v>
          </cell>
          <cell r="M27" t="str">
            <v>Chalupa Ladislav</v>
          </cell>
          <cell r="N27" t="str">
            <v>B</v>
          </cell>
          <cell r="O27">
            <v>2</v>
          </cell>
          <cell r="P27">
            <v>4980</v>
          </cell>
          <cell r="Q27">
            <v>2</v>
          </cell>
        </row>
        <row r="28">
          <cell r="C28">
            <v>2301</v>
          </cell>
          <cell r="D28" t="str">
            <v>Pelíšek František</v>
          </cell>
          <cell r="E28" t="str">
            <v>B</v>
          </cell>
          <cell r="F28">
            <v>8</v>
          </cell>
          <cell r="G28">
            <v>300</v>
          </cell>
          <cell r="H28">
            <v>8.5</v>
          </cell>
          <cell r="L28">
            <v>2301</v>
          </cell>
          <cell r="M28" t="str">
            <v>Pelíšek František</v>
          </cell>
          <cell r="N28" t="str">
            <v>F</v>
          </cell>
          <cell r="O28">
            <v>10</v>
          </cell>
          <cell r="P28">
            <v>2000</v>
          </cell>
          <cell r="Q28">
            <v>5</v>
          </cell>
        </row>
        <row r="29">
          <cell r="B29" t="str">
            <v>PRESTON FEEDER TEAM JIHOMORAVÁCI MO MRS VYŠKOV</v>
          </cell>
          <cell r="C29">
            <v>3366</v>
          </cell>
          <cell r="D29" t="str">
            <v>Chadraba Petr</v>
          </cell>
          <cell r="E29" t="str">
            <v>E</v>
          </cell>
          <cell r="F29">
            <v>1</v>
          </cell>
          <cell r="G29">
            <v>2680</v>
          </cell>
          <cell r="H29">
            <v>3</v>
          </cell>
          <cell r="I29">
            <v>4020</v>
          </cell>
          <cell r="J29">
            <v>20</v>
          </cell>
          <cell r="K29">
            <v>15</v>
          </cell>
          <cell r="L29">
            <v>3366</v>
          </cell>
          <cell r="M29" t="str">
            <v>Chadraba Petr</v>
          </cell>
          <cell r="N29" t="str">
            <v>E</v>
          </cell>
          <cell r="O29">
            <v>6</v>
          </cell>
          <cell r="P29">
            <v>3900</v>
          </cell>
          <cell r="Q29">
            <v>2</v>
          </cell>
          <cell r="R29">
            <v>13480</v>
          </cell>
          <cell r="S29">
            <v>10</v>
          </cell>
          <cell r="T29">
            <v>3</v>
          </cell>
        </row>
        <row r="30">
          <cell r="C30">
            <v>3365</v>
          </cell>
          <cell r="D30" t="str">
            <v>Břoušek Jaroslav</v>
          </cell>
          <cell r="E30" t="str">
            <v>D</v>
          </cell>
          <cell r="F30">
            <v>9</v>
          </cell>
          <cell r="G30">
            <v>1160</v>
          </cell>
          <cell r="H30">
            <v>7</v>
          </cell>
          <cell r="L30">
            <v>3365</v>
          </cell>
          <cell r="M30" t="str">
            <v>Břoušek Jaroslav</v>
          </cell>
          <cell r="N30" t="str">
            <v>D</v>
          </cell>
          <cell r="O30">
            <v>7</v>
          </cell>
          <cell r="P30">
            <v>4540</v>
          </cell>
          <cell r="Q30">
            <v>4</v>
          </cell>
        </row>
        <row r="31">
          <cell r="C31">
            <v>3476</v>
          </cell>
          <cell r="D31" t="str">
            <v>Kovanda Karel</v>
          </cell>
          <cell r="E31" t="str">
            <v>A</v>
          </cell>
          <cell r="F31">
            <v>3</v>
          </cell>
          <cell r="G31">
            <v>180</v>
          </cell>
          <cell r="H31">
            <v>10</v>
          </cell>
          <cell r="L31">
            <v>3476</v>
          </cell>
          <cell r="M31" t="str">
            <v>Kovanda Karel</v>
          </cell>
          <cell r="N31" t="str">
            <v>A</v>
          </cell>
          <cell r="O31">
            <v>6</v>
          </cell>
          <cell r="P31">
            <v>5040</v>
          </cell>
          <cell r="Q31">
            <v>4</v>
          </cell>
        </row>
        <row r="32">
          <cell r="B32" t="str">
            <v>MIVARDI FEEDER TEAM HANÁ</v>
          </cell>
          <cell r="C32">
            <v>1730</v>
          </cell>
          <cell r="D32" t="str">
            <v>Vitásek Jiří</v>
          </cell>
          <cell r="E32" t="str">
            <v>A</v>
          </cell>
          <cell r="F32">
            <v>2</v>
          </cell>
          <cell r="G32">
            <v>5860</v>
          </cell>
          <cell r="H32">
            <v>1</v>
          </cell>
          <cell r="I32">
            <v>8340</v>
          </cell>
          <cell r="J32">
            <v>14</v>
          </cell>
          <cell r="K32">
            <v>8</v>
          </cell>
          <cell r="L32">
            <v>1730</v>
          </cell>
          <cell r="M32" t="str">
            <v>Vitásek Jiří</v>
          </cell>
          <cell r="N32" t="str">
            <v>D</v>
          </cell>
          <cell r="O32">
            <v>9</v>
          </cell>
          <cell r="P32">
            <v>3400</v>
          </cell>
          <cell r="Q32">
            <v>5</v>
          </cell>
          <cell r="R32">
            <v>8140</v>
          </cell>
          <cell r="S32">
            <v>18</v>
          </cell>
          <cell r="T32">
            <v>12</v>
          </cell>
        </row>
        <row r="33">
          <cell r="C33">
            <v>2317</v>
          </cell>
          <cell r="D33" t="str">
            <v>Peřina Josef</v>
          </cell>
          <cell r="E33" t="str">
            <v>F</v>
          </cell>
          <cell r="F33">
            <v>6</v>
          </cell>
          <cell r="G33">
            <v>1660</v>
          </cell>
          <cell r="H33">
            <v>5</v>
          </cell>
          <cell r="L33">
            <v>2317</v>
          </cell>
          <cell r="M33" t="str">
            <v>Peřina Josef</v>
          </cell>
          <cell r="N33" t="str">
            <v>E</v>
          </cell>
          <cell r="O33">
            <v>4</v>
          </cell>
          <cell r="P33">
            <v>2220</v>
          </cell>
          <cell r="Q33">
            <v>7</v>
          </cell>
        </row>
        <row r="34">
          <cell r="C34">
            <v>2818</v>
          </cell>
          <cell r="D34" t="str">
            <v>Hanousek Václav</v>
          </cell>
          <cell r="E34" t="str">
            <v>D</v>
          </cell>
          <cell r="F34">
            <v>8</v>
          </cell>
          <cell r="G34">
            <v>820</v>
          </cell>
          <cell r="H34">
            <v>8</v>
          </cell>
          <cell r="L34">
            <v>2818</v>
          </cell>
          <cell r="M34" t="str">
            <v>Hanousek Václav</v>
          </cell>
          <cell r="N34" t="str">
            <v>B</v>
          </cell>
          <cell r="O34">
            <v>8</v>
          </cell>
          <cell r="P34">
            <v>2520</v>
          </cell>
          <cell r="Q34">
            <v>6</v>
          </cell>
        </row>
        <row r="35">
          <cell r="B35" t="str">
            <v>PŘÁTELÉ UŠLECHTILÉHO RYBOLOVU PLZEŇ 1 - TEAM SENSAS</v>
          </cell>
          <cell r="C35">
            <v>3082</v>
          </cell>
          <cell r="D35" t="str">
            <v>Nocar Pavel</v>
          </cell>
          <cell r="E35" t="str">
            <v>A</v>
          </cell>
          <cell r="F35">
            <v>9</v>
          </cell>
          <cell r="G35">
            <v>1180</v>
          </cell>
          <cell r="H35">
            <v>5</v>
          </cell>
          <cell r="I35">
            <v>8820</v>
          </cell>
          <cell r="J35">
            <v>9</v>
          </cell>
          <cell r="K35">
            <v>2</v>
          </cell>
          <cell r="L35">
            <v>3082</v>
          </cell>
          <cell r="M35" t="str">
            <v>Nocar Pavel</v>
          </cell>
          <cell r="N35" t="str">
            <v>E</v>
          </cell>
          <cell r="O35">
            <v>9</v>
          </cell>
          <cell r="P35">
            <v>1260</v>
          </cell>
          <cell r="Q35">
            <v>10</v>
          </cell>
          <cell r="R35">
            <v>6400</v>
          </cell>
          <cell r="S35">
            <v>24</v>
          </cell>
          <cell r="T35">
            <v>18</v>
          </cell>
        </row>
        <row r="36">
          <cell r="C36">
            <v>2646</v>
          </cell>
          <cell r="D36" t="str">
            <v>Soukup Michal</v>
          </cell>
          <cell r="E36" t="str">
            <v>D</v>
          </cell>
          <cell r="F36">
            <v>1</v>
          </cell>
          <cell r="G36">
            <v>3860</v>
          </cell>
          <cell r="H36">
            <v>1</v>
          </cell>
          <cell r="L36">
            <v>2646</v>
          </cell>
          <cell r="M36" t="str">
            <v>Soukup Michal</v>
          </cell>
          <cell r="N36" t="str">
            <v>A</v>
          </cell>
          <cell r="O36">
            <v>3</v>
          </cell>
          <cell r="P36">
            <v>4740</v>
          </cell>
          <cell r="Q36">
            <v>5</v>
          </cell>
        </row>
        <row r="37">
          <cell r="C37">
            <v>2637</v>
          </cell>
          <cell r="D37" t="str">
            <v>Krýsl Pavel</v>
          </cell>
          <cell r="E37" t="str">
            <v>F</v>
          </cell>
          <cell r="F37">
            <v>3</v>
          </cell>
          <cell r="G37">
            <v>3780</v>
          </cell>
          <cell r="H37">
            <v>3</v>
          </cell>
          <cell r="L37">
            <v>2637</v>
          </cell>
          <cell r="M37" t="str">
            <v>Krýsl Pavel</v>
          </cell>
          <cell r="N37" t="str">
            <v>D</v>
          </cell>
          <cell r="O37">
            <v>4</v>
          </cell>
          <cell r="P37">
            <v>400</v>
          </cell>
          <cell r="Q37">
            <v>9</v>
          </cell>
        </row>
        <row r="38">
          <cell r="B38" t="str">
            <v>TINCA FEEDER MANČAFT</v>
          </cell>
          <cell r="C38">
            <v>2357</v>
          </cell>
          <cell r="D38" t="str">
            <v>Popadinec Richard</v>
          </cell>
          <cell r="E38" t="str">
            <v>C</v>
          </cell>
          <cell r="F38">
            <v>4</v>
          </cell>
          <cell r="G38">
            <v>1320</v>
          </cell>
          <cell r="H38">
            <v>4</v>
          </cell>
          <cell r="I38">
            <v>6380</v>
          </cell>
          <cell r="J38">
            <v>11</v>
          </cell>
          <cell r="K38">
            <v>5</v>
          </cell>
          <cell r="L38">
            <v>2357</v>
          </cell>
          <cell r="M38" t="str">
            <v>Popadinec Richard</v>
          </cell>
          <cell r="N38" t="str">
            <v>E</v>
          </cell>
          <cell r="O38">
            <v>7</v>
          </cell>
          <cell r="P38">
            <v>2060</v>
          </cell>
          <cell r="Q38">
            <v>9</v>
          </cell>
          <cell r="R38">
            <v>7250</v>
          </cell>
          <cell r="S38">
            <v>22</v>
          </cell>
          <cell r="T38">
            <v>16</v>
          </cell>
        </row>
        <row r="39">
          <cell r="C39">
            <v>2529</v>
          </cell>
          <cell r="D39" t="str">
            <v>Řehoř Michal</v>
          </cell>
          <cell r="E39" t="str">
            <v>B</v>
          </cell>
          <cell r="F39">
            <v>5</v>
          </cell>
          <cell r="G39">
            <v>3640</v>
          </cell>
          <cell r="H39">
            <v>1</v>
          </cell>
          <cell r="L39">
            <v>2529</v>
          </cell>
          <cell r="M39" t="str">
            <v>Řehoř Michal</v>
          </cell>
          <cell r="N39" t="str">
            <v>D</v>
          </cell>
          <cell r="O39">
            <v>8</v>
          </cell>
          <cell r="P39">
            <v>5180</v>
          </cell>
          <cell r="Q39">
            <v>3</v>
          </cell>
        </row>
        <row r="40">
          <cell r="C40">
            <v>3435</v>
          </cell>
          <cell r="D40" t="str">
            <v>Kodad Daniel</v>
          </cell>
          <cell r="E40" t="str">
            <v>E</v>
          </cell>
          <cell r="F40">
            <v>2</v>
          </cell>
          <cell r="G40">
            <v>1420</v>
          </cell>
          <cell r="H40">
            <v>6</v>
          </cell>
          <cell r="L40">
            <v>3435</v>
          </cell>
          <cell r="M40" t="str">
            <v>Kodad Daniel</v>
          </cell>
          <cell r="N40" t="str">
            <v>B</v>
          </cell>
          <cell r="O40">
            <v>6</v>
          </cell>
          <cell r="P40">
            <v>10</v>
          </cell>
          <cell r="Q40">
            <v>10</v>
          </cell>
        </row>
        <row r="41">
          <cell r="B41" t="str">
            <v>HABAKUK TEAM</v>
          </cell>
          <cell r="C41">
            <v>3032</v>
          </cell>
          <cell r="D41" t="str">
            <v>Smola Pavel</v>
          </cell>
          <cell r="E41" t="str">
            <v>C</v>
          </cell>
          <cell r="F41">
            <v>1</v>
          </cell>
          <cell r="G41">
            <v>10</v>
          </cell>
          <cell r="H41">
            <v>9</v>
          </cell>
          <cell r="I41">
            <v>1250</v>
          </cell>
          <cell r="J41">
            <v>25.5</v>
          </cell>
          <cell r="K41">
            <v>19</v>
          </cell>
          <cell r="L41">
            <v>3032</v>
          </cell>
          <cell r="M41" t="str">
            <v>Smola Pavel</v>
          </cell>
          <cell r="N41" t="str">
            <v>C</v>
          </cell>
          <cell r="O41">
            <v>4</v>
          </cell>
          <cell r="P41">
            <v>10540</v>
          </cell>
          <cell r="Q41">
            <v>2</v>
          </cell>
          <cell r="R41">
            <v>17020</v>
          </cell>
          <cell r="S41">
            <v>9</v>
          </cell>
          <cell r="T41">
            <v>2</v>
          </cell>
        </row>
        <row r="42">
          <cell r="C42">
            <v>3320</v>
          </cell>
          <cell r="D42" t="str">
            <v>Hladík Roman</v>
          </cell>
          <cell r="E42" t="str">
            <v>B</v>
          </cell>
          <cell r="F42">
            <v>9</v>
          </cell>
          <cell r="G42">
            <v>300</v>
          </cell>
          <cell r="H42">
            <v>8.5</v>
          </cell>
          <cell r="L42">
            <v>3320</v>
          </cell>
          <cell r="M42" t="str">
            <v>Hladík Roman</v>
          </cell>
          <cell r="N42" t="str">
            <v>B</v>
          </cell>
          <cell r="O42">
            <v>5</v>
          </cell>
          <cell r="P42">
            <v>2940</v>
          </cell>
          <cell r="Q42">
            <v>4</v>
          </cell>
        </row>
        <row r="43">
          <cell r="C43">
            <v>2934</v>
          </cell>
          <cell r="D43" t="str">
            <v>Fejfar Kamil</v>
          </cell>
          <cell r="E43" t="str">
            <v>E</v>
          </cell>
          <cell r="F43">
            <v>8</v>
          </cell>
          <cell r="G43">
            <v>940</v>
          </cell>
          <cell r="H43">
            <v>8</v>
          </cell>
          <cell r="L43">
            <v>2934</v>
          </cell>
          <cell r="M43" t="str">
            <v>Fejfar Kamil</v>
          </cell>
          <cell r="N43" t="str">
            <v>E</v>
          </cell>
          <cell r="O43">
            <v>8</v>
          </cell>
          <cell r="P43">
            <v>3540</v>
          </cell>
          <cell r="Q43">
            <v>3</v>
          </cell>
        </row>
        <row r="44">
          <cell r="B44" t="str">
            <v>PRESTON FEEDER TEAM - MRK.cz</v>
          </cell>
          <cell r="C44">
            <v>3235</v>
          </cell>
          <cell r="D44" t="str">
            <v>Brückner Martin</v>
          </cell>
          <cell r="E44" t="str">
            <v>A</v>
          </cell>
          <cell r="F44">
            <v>7</v>
          </cell>
          <cell r="G44">
            <v>760</v>
          </cell>
          <cell r="H44">
            <v>8</v>
          </cell>
          <cell r="I44">
            <v>6820</v>
          </cell>
          <cell r="J44">
            <v>19</v>
          </cell>
          <cell r="K44">
            <v>13</v>
          </cell>
          <cell r="L44">
            <v>3235</v>
          </cell>
          <cell r="M44" t="str">
            <v>Brückner Martin</v>
          </cell>
          <cell r="N44" t="str">
            <v>A</v>
          </cell>
          <cell r="O44">
            <v>1</v>
          </cell>
          <cell r="P44">
            <v>980</v>
          </cell>
          <cell r="Q44">
            <v>10</v>
          </cell>
          <cell r="R44">
            <v>16640</v>
          </cell>
          <cell r="S44">
            <v>17</v>
          </cell>
          <cell r="T44">
            <v>11</v>
          </cell>
        </row>
        <row r="45">
          <cell r="C45">
            <v>3052</v>
          </cell>
          <cell r="D45" t="str">
            <v>Černý Radek</v>
          </cell>
          <cell r="E45" t="str">
            <v>E</v>
          </cell>
          <cell r="F45">
            <v>7</v>
          </cell>
          <cell r="G45">
            <v>500</v>
          </cell>
          <cell r="H45">
            <v>10</v>
          </cell>
          <cell r="L45">
            <v>3052</v>
          </cell>
          <cell r="M45" t="str">
            <v>Černý Radek</v>
          </cell>
          <cell r="N45" t="str">
            <v>C</v>
          </cell>
          <cell r="O45">
            <v>6</v>
          </cell>
          <cell r="P45">
            <v>13220</v>
          </cell>
          <cell r="Q45">
            <v>1</v>
          </cell>
        </row>
        <row r="46">
          <cell r="C46">
            <v>3467</v>
          </cell>
          <cell r="D46" t="str">
            <v>Maťák Martin</v>
          </cell>
          <cell r="E46" t="str">
            <v>C</v>
          </cell>
          <cell r="F46">
            <v>10</v>
          </cell>
          <cell r="G46">
            <v>5560</v>
          </cell>
          <cell r="H46">
            <v>1</v>
          </cell>
          <cell r="L46">
            <v>3467</v>
          </cell>
          <cell r="M46" t="str">
            <v>Maťák Martin</v>
          </cell>
          <cell r="N46" t="str">
            <v>E</v>
          </cell>
          <cell r="O46">
            <v>1</v>
          </cell>
          <cell r="P46">
            <v>2440</v>
          </cell>
          <cell r="Q46">
            <v>6</v>
          </cell>
        </row>
        <row r="47">
          <cell r="B47" t="str">
            <v>KMK FEEDER TEAM</v>
          </cell>
          <cell r="C47">
            <v>3373</v>
          </cell>
          <cell r="D47" t="str">
            <v>Kunst Antonín</v>
          </cell>
          <cell r="E47" t="str">
            <v>E</v>
          </cell>
          <cell r="F47">
            <v>6</v>
          </cell>
          <cell r="G47">
            <v>880</v>
          </cell>
          <cell r="H47">
            <v>9</v>
          </cell>
          <cell r="I47">
            <v>1440</v>
          </cell>
          <cell r="J47">
            <v>26</v>
          </cell>
          <cell r="K47">
            <v>20</v>
          </cell>
          <cell r="L47">
            <v>3373</v>
          </cell>
          <cell r="M47" t="str">
            <v>Kunst Antonín</v>
          </cell>
          <cell r="N47" t="str">
            <v>A</v>
          </cell>
          <cell r="O47">
            <v>7</v>
          </cell>
          <cell r="P47">
            <v>5880</v>
          </cell>
          <cell r="Q47">
            <v>3</v>
          </cell>
          <cell r="R47">
            <v>15080</v>
          </cell>
          <cell r="S47">
            <v>11</v>
          </cell>
          <cell r="T47">
            <v>4</v>
          </cell>
        </row>
        <row r="48">
          <cell r="C48">
            <v>3407</v>
          </cell>
          <cell r="D48" t="str">
            <v>Man Lukáš</v>
          </cell>
          <cell r="E48" t="str">
            <v>B</v>
          </cell>
          <cell r="F48">
            <v>2</v>
          </cell>
          <cell r="G48">
            <v>480</v>
          </cell>
          <cell r="H48">
            <v>7</v>
          </cell>
          <cell r="L48">
            <v>3407</v>
          </cell>
          <cell r="M48" t="str">
            <v>Man Lukáš</v>
          </cell>
          <cell r="N48" t="str">
            <v>F</v>
          </cell>
          <cell r="O48">
            <v>6</v>
          </cell>
          <cell r="P48">
            <v>2000</v>
          </cell>
          <cell r="Q48">
            <v>5</v>
          </cell>
        </row>
        <row r="49">
          <cell r="C49">
            <v>3357</v>
          </cell>
          <cell r="D49" t="str">
            <v>Křenek Radek</v>
          </cell>
          <cell r="E49" t="str">
            <v>D</v>
          </cell>
          <cell r="F49">
            <v>5</v>
          </cell>
          <cell r="G49">
            <v>80</v>
          </cell>
          <cell r="H49">
            <v>10</v>
          </cell>
          <cell r="L49">
            <v>3357</v>
          </cell>
          <cell r="M49" t="str">
            <v>Křenek Radek</v>
          </cell>
          <cell r="N49" t="str">
            <v>C</v>
          </cell>
          <cell r="O49">
            <v>8</v>
          </cell>
          <cell r="P49">
            <v>7200</v>
          </cell>
          <cell r="Q49">
            <v>3</v>
          </cell>
        </row>
        <row r="50">
          <cell r="B50" t="str">
            <v>KAPRŇÁK TEAM "DRUHÉ PODÁNÍ"</v>
          </cell>
          <cell r="C50">
            <v>1863</v>
          </cell>
          <cell r="D50" t="str">
            <v>Novák Jan</v>
          </cell>
          <cell r="E50" t="str">
            <v>D</v>
          </cell>
          <cell r="F50">
            <v>4</v>
          </cell>
          <cell r="G50">
            <v>460</v>
          </cell>
          <cell r="H50">
            <v>9</v>
          </cell>
          <cell r="I50">
            <v>2540</v>
          </cell>
          <cell r="J50">
            <v>23</v>
          </cell>
          <cell r="K50">
            <v>17</v>
          </cell>
          <cell r="L50">
            <v>1863</v>
          </cell>
          <cell r="M50" t="str">
            <v>Novák Jan</v>
          </cell>
          <cell r="N50" t="str">
            <v>A</v>
          </cell>
          <cell r="O50">
            <v>2</v>
          </cell>
          <cell r="P50">
            <v>3940</v>
          </cell>
          <cell r="Q50">
            <v>6</v>
          </cell>
          <cell r="R50">
            <v>10720</v>
          </cell>
          <cell r="S50">
            <v>14</v>
          </cell>
          <cell r="T50">
            <v>9</v>
          </cell>
        </row>
        <row r="51">
          <cell r="C51">
            <v>2492</v>
          </cell>
          <cell r="D51" t="str">
            <v>Funda Petr</v>
          </cell>
          <cell r="E51" t="str">
            <v>F</v>
          </cell>
          <cell r="F51">
            <v>10</v>
          </cell>
          <cell r="G51">
            <v>1000</v>
          </cell>
          <cell r="H51">
            <v>7</v>
          </cell>
          <cell r="L51">
            <v>2492</v>
          </cell>
          <cell r="M51" t="str">
            <v>Funda Petr</v>
          </cell>
          <cell r="N51" t="str">
            <v>C</v>
          </cell>
          <cell r="O51">
            <v>7</v>
          </cell>
          <cell r="P51">
            <v>1740</v>
          </cell>
          <cell r="Q51">
            <v>7</v>
          </cell>
        </row>
        <row r="52">
          <cell r="C52">
            <v>2588</v>
          </cell>
          <cell r="D52" t="str">
            <v>Ludvík Jiří</v>
          </cell>
          <cell r="E52" t="str">
            <v>A</v>
          </cell>
          <cell r="F52">
            <v>8</v>
          </cell>
          <cell r="G52">
            <v>1080</v>
          </cell>
          <cell r="H52">
            <v>7</v>
          </cell>
          <cell r="L52">
            <v>2588</v>
          </cell>
          <cell r="M52" t="str">
            <v>Ludvík Jiří</v>
          </cell>
          <cell r="N52" t="str">
            <v>F</v>
          </cell>
          <cell r="O52">
            <v>5</v>
          </cell>
          <cell r="P52">
            <v>5040</v>
          </cell>
          <cell r="Q52">
            <v>1</v>
          </cell>
        </row>
        <row r="53">
          <cell r="B53" t="str">
            <v>TIMÁR FEEDER TEAM MO ČRS TOVAČOV</v>
          </cell>
          <cell r="C53">
            <v>3217</v>
          </cell>
          <cell r="D53" t="str">
            <v>Kohoutek Josef</v>
          </cell>
          <cell r="E53" t="str">
            <v>A</v>
          </cell>
          <cell r="F53">
            <v>4</v>
          </cell>
          <cell r="G53">
            <v>360</v>
          </cell>
          <cell r="H53">
            <v>9</v>
          </cell>
          <cell r="I53">
            <v>6880</v>
          </cell>
          <cell r="J53">
            <v>16</v>
          </cell>
          <cell r="K53">
            <v>9</v>
          </cell>
          <cell r="L53">
            <v>3217</v>
          </cell>
          <cell r="M53" t="str">
            <v>Kohoutek Josef</v>
          </cell>
          <cell r="N53" t="str">
            <v>B</v>
          </cell>
          <cell r="O53">
            <v>1</v>
          </cell>
          <cell r="P53">
            <v>1460</v>
          </cell>
          <cell r="Q53">
            <v>8</v>
          </cell>
          <cell r="R53">
            <v>4920</v>
          </cell>
          <cell r="S53">
            <v>22</v>
          </cell>
          <cell r="T53">
            <v>17</v>
          </cell>
        </row>
        <row r="54">
          <cell r="C54">
            <v>2356</v>
          </cell>
          <cell r="D54" t="str">
            <v>Mokryš Marian</v>
          </cell>
          <cell r="E54" t="str">
            <v>F</v>
          </cell>
          <cell r="F54">
            <v>4</v>
          </cell>
          <cell r="G54">
            <v>3660</v>
          </cell>
          <cell r="H54">
            <v>4</v>
          </cell>
          <cell r="L54">
            <v>2356</v>
          </cell>
          <cell r="M54" t="str">
            <v>Mokryš Marian</v>
          </cell>
          <cell r="N54" t="str">
            <v>D</v>
          </cell>
          <cell r="O54">
            <v>2</v>
          </cell>
          <cell r="P54">
            <v>1320</v>
          </cell>
          <cell r="Q54">
            <v>6</v>
          </cell>
        </row>
        <row r="55">
          <cell r="C55">
            <v>2881</v>
          </cell>
          <cell r="D55" t="str">
            <v>Filák František</v>
          </cell>
          <cell r="E55" t="str">
            <v>D</v>
          </cell>
          <cell r="F55">
            <v>2</v>
          </cell>
          <cell r="G55">
            <v>2860</v>
          </cell>
          <cell r="H55">
            <v>3</v>
          </cell>
          <cell r="L55">
            <v>2881</v>
          </cell>
          <cell r="M55" t="str">
            <v>Filák František</v>
          </cell>
          <cell r="N55" t="str">
            <v>E</v>
          </cell>
          <cell r="O55">
            <v>3</v>
          </cell>
          <cell r="P55">
            <v>2140</v>
          </cell>
          <cell r="Q55">
            <v>8</v>
          </cell>
        </row>
        <row r="56">
          <cell r="B56" t="str">
            <v>RSK KUKAJÍCÍ VLCI - FEEDERKLUB</v>
          </cell>
          <cell r="C56">
            <v>2327</v>
          </cell>
          <cell r="D56" t="str">
            <v>Douša Jan</v>
          </cell>
          <cell r="E56" t="str">
            <v>F</v>
          </cell>
          <cell r="F56">
            <v>5</v>
          </cell>
          <cell r="G56">
            <v>400</v>
          </cell>
          <cell r="H56">
            <v>9</v>
          </cell>
          <cell r="I56">
            <v>2420</v>
          </cell>
          <cell r="J56">
            <v>21</v>
          </cell>
          <cell r="K56">
            <v>16</v>
          </cell>
          <cell r="L56">
            <v>2327</v>
          </cell>
          <cell r="M56" t="str">
            <v>Douša Jan</v>
          </cell>
          <cell r="N56" t="str">
            <v>D</v>
          </cell>
          <cell r="O56">
            <v>6</v>
          </cell>
          <cell r="P56">
            <v>800</v>
          </cell>
          <cell r="Q56">
            <v>7</v>
          </cell>
          <cell r="R56">
            <v>5320</v>
          </cell>
          <cell r="S56">
            <v>18</v>
          </cell>
          <cell r="T56">
            <v>13</v>
          </cell>
        </row>
        <row r="57">
          <cell r="C57">
            <v>3643</v>
          </cell>
          <cell r="D57" t="str">
            <v>Hádek Alois</v>
          </cell>
          <cell r="E57" t="str">
            <v>B</v>
          </cell>
          <cell r="F57">
            <v>6</v>
          </cell>
          <cell r="G57">
            <v>1080</v>
          </cell>
          <cell r="H57">
            <v>5</v>
          </cell>
          <cell r="L57">
            <v>3643</v>
          </cell>
          <cell r="M57" t="str">
            <v>Hádek Alois</v>
          </cell>
          <cell r="N57" t="str">
            <v>A</v>
          </cell>
          <cell r="O57">
            <v>5</v>
          </cell>
          <cell r="P57">
            <v>2420</v>
          </cell>
          <cell r="Q57">
            <v>8</v>
          </cell>
        </row>
        <row r="58">
          <cell r="C58">
            <v>753</v>
          </cell>
          <cell r="D58" t="str">
            <v>Koubek František</v>
          </cell>
          <cell r="E58" t="str">
            <v>C</v>
          </cell>
          <cell r="F58">
            <v>8</v>
          </cell>
          <cell r="G58">
            <v>940</v>
          </cell>
          <cell r="H58">
            <v>7</v>
          </cell>
          <cell r="L58">
            <v>753</v>
          </cell>
          <cell r="M58" t="str">
            <v>Koubek František</v>
          </cell>
          <cell r="N58" t="str">
            <v>F</v>
          </cell>
          <cell r="O58">
            <v>4</v>
          </cell>
          <cell r="P58">
            <v>2100</v>
          </cell>
          <cell r="Q58">
            <v>3</v>
          </cell>
        </row>
        <row r="59">
          <cell r="B59" t="str">
            <v>SPRO FEEDER TEAM MO LITOMĚŘICE</v>
          </cell>
          <cell r="C59">
            <v>3333</v>
          </cell>
          <cell r="D59" t="str">
            <v>Novák Zdeněk</v>
          </cell>
          <cell r="E59" t="str">
            <v>D</v>
          </cell>
          <cell r="F59">
            <v>10</v>
          </cell>
          <cell r="G59">
            <v>2120</v>
          </cell>
          <cell r="H59">
            <v>5</v>
          </cell>
          <cell r="I59">
            <v>4940</v>
          </cell>
          <cell r="J59">
            <v>16</v>
          </cell>
          <cell r="K59">
            <v>10</v>
          </cell>
          <cell r="L59">
            <v>3333</v>
          </cell>
          <cell r="M59" t="str">
            <v>Novák Zdeněk</v>
          </cell>
          <cell r="N59" t="str">
            <v>C</v>
          </cell>
          <cell r="O59">
            <v>1</v>
          </cell>
          <cell r="P59">
            <v>820</v>
          </cell>
          <cell r="Q59">
            <v>9</v>
          </cell>
          <cell r="R59">
            <v>3720</v>
          </cell>
          <cell r="S59">
            <v>28</v>
          </cell>
          <cell r="T59">
            <v>20</v>
          </cell>
        </row>
        <row r="60">
          <cell r="C60">
            <v>2855</v>
          </cell>
          <cell r="D60" t="str">
            <v>Sigmund David</v>
          </cell>
          <cell r="E60" t="str">
            <v>A</v>
          </cell>
          <cell r="F60">
            <v>6</v>
          </cell>
          <cell r="G60">
            <v>1960</v>
          </cell>
          <cell r="H60">
            <v>3</v>
          </cell>
          <cell r="L60">
            <v>2855</v>
          </cell>
          <cell r="M60" t="str">
            <v>Sigmund David</v>
          </cell>
          <cell r="N60" t="str">
            <v>A</v>
          </cell>
          <cell r="O60">
            <v>8</v>
          </cell>
          <cell r="P60">
            <v>2400</v>
          </cell>
          <cell r="Q60">
            <v>9</v>
          </cell>
        </row>
        <row r="61">
          <cell r="C61">
            <v>3804</v>
          </cell>
          <cell r="D61" t="str">
            <v>Plzák Karel</v>
          </cell>
          <cell r="E61" t="str">
            <v>F</v>
          </cell>
          <cell r="F61">
            <v>7</v>
          </cell>
          <cell r="G61">
            <v>860</v>
          </cell>
          <cell r="H61">
            <v>8</v>
          </cell>
          <cell r="L61">
            <v>3804</v>
          </cell>
          <cell r="M61" t="str">
            <v>Plzák Karel</v>
          </cell>
          <cell r="N61" t="str">
            <v>F</v>
          </cell>
          <cell r="O61">
            <v>8</v>
          </cell>
          <cell r="P61">
            <v>500</v>
          </cell>
          <cell r="Q61">
            <v>10</v>
          </cell>
        </row>
        <row r="62">
          <cell r="B62" t="str">
            <v>RSK KS-FISH MITCHELL -  JAROMÉŘ A</v>
          </cell>
          <cell r="C62">
            <v>345</v>
          </cell>
          <cell r="D62" t="str">
            <v>Dušánek Bohuslav</v>
          </cell>
          <cell r="E62" t="str">
            <v>E</v>
          </cell>
          <cell r="F62">
            <v>5</v>
          </cell>
          <cell r="G62">
            <v>980</v>
          </cell>
          <cell r="H62">
            <v>7</v>
          </cell>
          <cell r="I62">
            <v>4230</v>
          </cell>
          <cell r="J62">
            <v>19</v>
          </cell>
          <cell r="K62">
            <v>14</v>
          </cell>
          <cell r="L62">
            <v>345</v>
          </cell>
          <cell r="M62" t="str">
            <v>Dušánek Bohuslav</v>
          </cell>
          <cell r="N62" t="str">
            <v>F</v>
          </cell>
          <cell r="O62">
            <v>9</v>
          </cell>
          <cell r="P62">
            <v>560</v>
          </cell>
          <cell r="Q62">
            <v>9</v>
          </cell>
          <cell r="R62">
            <v>2360</v>
          </cell>
          <cell r="S62">
            <v>26</v>
          </cell>
          <cell r="T62">
            <v>19</v>
          </cell>
        </row>
        <row r="63">
          <cell r="C63">
            <v>2794</v>
          </cell>
          <cell r="D63" t="str">
            <v>Dušánek Tomáš</v>
          </cell>
          <cell r="E63" t="str">
            <v>B</v>
          </cell>
          <cell r="F63">
            <v>4</v>
          </cell>
          <cell r="G63">
            <v>10</v>
          </cell>
          <cell r="H63">
            <v>10</v>
          </cell>
          <cell r="L63">
            <v>2794</v>
          </cell>
          <cell r="M63" t="str">
            <v>Dušánek Tomáš</v>
          </cell>
          <cell r="N63" t="str">
            <v>B</v>
          </cell>
          <cell r="O63">
            <v>9</v>
          </cell>
          <cell r="P63">
            <v>780</v>
          </cell>
          <cell r="Q63">
            <v>9</v>
          </cell>
        </row>
        <row r="64">
          <cell r="C64">
            <v>3071</v>
          </cell>
          <cell r="D64" t="str">
            <v>Kadlec Tomáš</v>
          </cell>
          <cell r="E64" t="str">
            <v>C</v>
          </cell>
          <cell r="F64">
            <v>9</v>
          </cell>
          <cell r="G64">
            <v>3240</v>
          </cell>
          <cell r="H64">
            <v>2</v>
          </cell>
          <cell r="L64">
            <v>3071</v>
          </cell>
          <cell r="M64" t="str">
            <v>Kadlec Tomáš</v>
          </cell>
          <cell r="N64" t="str">
            <v>C</v>
          </cell>
          <cell r="O64">
            <v>2</v>
          </cell>
          <cell r="P64">
            <v>1020</v>
          </cell>
          <cell r="Q64">
            <v>8</v>
          </cell>
        </row>
        <row r="65">
          <cell r="B65" t="str">
            <v>RYBÁŘSKÝ KROUŽEK – BROWNING FEEDER TEAM</v>
          </cell>
          <cell r="C65">
            <v>2527</v>
          </cell>
          <cell r="D65" t="str">
            <v>Kuneš Luboš</v>
          </cell>
          <cell r="E65" t="str">
            <v>C</v>
          </cell>
          <cell r="F65">
            <v>6</v>
          </cell>
          <cell r="G65">
            <v>380</v>
          </cell>
          <cell r="H65">
            <v>8</v>
          </cell>
          <cell r="I65">
            <v>1190</v>
          </cell>
          <cell r="J65">
            <v>24</v>
          </cell>
          <cell r="K65">
            <v>18</v>
          </cell>
          <cell r="L65">
            <v>2527</v>
          </cell>
          <cell r="M65" t="str">
            <v>Kuneš Luboš</v>
          </cell>
          <cell r="N65" t="str">
            <v>C</v>
          </cell>
          <cell r="O65">
            <v>3</v>
          </cell>
          <cell r="P65">
            <v>280</v>
          </cell>
          <cell r="Q65">
            <v>10</v>
          </cell>
          <cell r="R65">
            <v>5080</v>
          </cell>
          <cell r="S65">
            <v>21</v>
          </cell>
          <cell r="T65">
            <v>15</v>
          </cell>
        </row>
        <row r="66">
          <cell r="C66">
            <v>3222</v>
          </cell>
          <cell r="D66" t="str">
            <v>Velebný Pavel</v>
          </cell>
          <cell r="E66" t="str">
            <v>B</v>
          </cell>
          <cell r="F66">
            <v>7</v>
          </cell>
          <cell r="G66">
            <v>800</v>
          </cell>
          <cell r="H66">
            <v>6</v>
          </cell>
          <cell r="L66">
            <v>3222</v>
          </cell>
          <cell r="M66" t="str">
            <v>Velebný Pavel</v>
          </cell>
          <cell r="N66" t="str">
            <v>B</v>
          </cell>
          <cell r="O66">
            <v>3</v>
          </cell>
          <cell r="P66">
            <v>3220</v>
          </cell>
          <cell r="Q66">
            <v>3</v>
          </cell>
        </row>
        <row r="67">
          <cell r="C67">
            <v>2793</v>
          </cell>
          <cell r="D67" t="str">
            <v>Sičák Pavel</v>
          </cell>
          <cell r="E67" t="str">
            <v>F</v>
          </cell>
          <cell r="F67">
            <v>2</v>
          </cell>
          <cell r="G67">
            <v>10</v>
          </cell>
          <cell r="H67">
            <v>10</v>
          </cell>
          <cell r="L67">
            <v>2793</v>
          </cell>
          <cell r="M67" t="str">
            <v>Sičák Pavel</v>
          </cell>
          <cell r="N67" t="str">
            <v>F</v>
          </cell>
          <cell r="O67">
            <v>7</v>
          </cell>
          <cell r="P67">
            <v>1580</v>
          </cell>
          <cell r="Q67">
            <v>8</v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Vltava 20, revír 421 090, MO ČRS Týn nad Vltavou</v>
          </cell>
          <cell r="P2" t="str">
            <v>Pořadatel: Jiří Ouředníček</v>
          </cell>
        </row>
        <row r="3">
          <cell r="B3" t="str">
            <v>Druh závodu: I. LIGA FEEDER (2. kolo)</v>
          </cell>
          <cell r="P3" t="str">
            <v>Hlavní rozhodčí: Petr Hrubant</v>
          </cell>
        </row>
        <row r="4">
          <cell r="B4" t="str">
            <v>Datum konání: 20.7.2013 - 21.7.2013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COLMIC FEEDER TEAM ČESKÝ ŠTERNBERK</v>
          </cell>
          <cell r="C8">
            <v>2298</v>
          </cell>
          <cell r="D8" t="str">
            <v>Štěpnička Milan</v>
          </cell>
          <cell r="E8" t="str">
            <v>E</v>
          </cell>
          <cell r="F8">
            <v>2</v>
          </cell>
          <cell r="G8">
            <v>2760</v>
          </cell>
          <cell r="H8">
            <v>8</v>
          </cell>
          <cell r="I8">
            <v>35680</v>
          </cell>
          <cell r="J8">
            <v>14</v>
          </cell>
          <cell r="K8">
            <v>7</v>
          </cell>
          <cell r="L8">
            <v>2298</v>
          </cell>
          <cell r="M8" t="str">
            <v>Štěpnička Milan</v>
          </cell>
          <cell r="N8" t="str">
            <v>E</v>
          </cell>
          <cell r="O8">
            <v>6</v>
          </cell>
          <cell r="P8">
            <v>15920</v>
          </cell>
          <cell r="Q8">
            <v>4</v>
          </cell>
          <cell r="R8">
            <v>57800</v>
          </cell>
          <cell r="S8">
            <v>6</v>
          </cell>
          <cell r="T8">
            <v>1</v>
          </cell>
        </row>
        <row r="9">
          <cell r="C9">
            <v>2299</v>
          </cell>
          <cell r="D9" t="str">
            <v>Štěpnička Radek</v>
          </cell>
          <cell r="E9" t="str">
            <v>C</v>
          </cell>
          <cell r="F9">
            <v>10</v>
          </cell>
          <cell r="G9">
            <v>6180</v>
          </cell>
          <cell r="H9">
            <v>5</v>
          </cell>
          <cell r="L9">
            <v>2299</v>
          </cell>
          <cell r="M9" t="str">
            <v>Štěpnička Radek</v>
          </cell>
          <cell r="N9" t="str">
            <v>C</v>
          </cell>
          <cell r="O9">
            <v>2</v>
          </cell>
          <cell r="P9">
            <v>24900</v>
          </cell>
          <cell r="Q9">
            <v>1</v>
          </cell>
        </row>
        <row r="10">
          <cell r="C10">
            <v>2539</v>
          </cell>
          <cell r="D10" t="str">
            <v>Štěpnička Martin</v>
          </cell>
          <cell r="E10" t="str">
            <v>A</v>
          </cell>
          <cell r="F10">
            <v>2</v>
          </cell>
          <cell r="G10">
            <v>26740</v>
          </cell>
          <cell r="H10">
            <v>1</v>
          </cell>
          <cell r="L10">
            <v>2539</v>
          </cell>
          <cell r="M10" t="str">
            <v>Štěpnička Martin</v>
          </cell>
          <cell r="N10" t="str">
            <v>B</v>
          </cell>
          <cell r="O10">
            <v>2</v>
          </cell>
          <cell r="P10">
            <v>16980</v>
          </cell>
          <cell r="Q10">
            <v>1</v>
          </cell>
        </row>
        <row r="11">
          <cell r="B11" t="str">
            <v>RYBÁŘSKÝ KROUŽEK – BROWNING FEEDER TEAM</v>
          </cell>
          <cell r="C11">
            <v>2339</v>
          </cell>
          <cell r="D11" t="str">
            <v>Matas Miroslav</v>
          </cell>
          <cell r="E11" t="str">
            <v>A</v>
          </cell>
          <cell r="F11">
            <v>7</v>
          </cell>
          <cell r="G11">
            <v>22520</v>
          </cell>
          <cell r="H11">
            <v>4</v>
          </cell>
          <cell r="I11">
            <v>39380</v>
          </cell>
          <cell r="J11">
            <v>13</v>
          </cell>
          <cell r="K11">
            <v>5</v>
          </cell>
          <cell r="L11">
            <v>2339</v>
          </cell>
          <cell r="M11" t="str">
            <v>Matas Miroslav</v>
          </cell>
          <cell r="N11" t="str">
            <v>B</v>
          </cell>
          <cell r="O11">
            <v>10</v>
          </cell>
          <cell r="P11">
            <v>12420</v>
          </cell>
          <cell r="Q11">
            <v>4</v>
          </cell>
          <cell r="R11">
            <v>52620</v>
          </cell>
          <cell r="S11">
            <v>8</v>
          </cell>
          <cell r="T11">
            <v>2</v>
          </cell>
        </row>
        <row r="12">
          <cell r="C12">
            <v>3222</v>
          </cell>
          <cell r="D12" t="str">
            <v>Velebný Pavel</v>
          </cell>
          <cell r="E12" t="str">
            <v>F</v>
          </cell>
          <cell r="F12">
            <v>1</v>
          </cell>
          <cell r="G12">
            <v>7940</v>
          </cell>
          <cell r="H12">
            <v>7</v>
          </cell>
          <cell r="L12">
            <v>3222</v>
          </cell>
          <cell r="M12" t="str">
            <v>Velebný Pavel</v>
          </cell>
          <cell r="N12" t="str">
            <v>F</v>
          </cell>
          <cell r="O12">
            <v>10</v>
          </cell>
          <cell r="P12">
            <v>26540</v>
          </cell>
          <cell r="Q12">
            <v>1</v>
          </cell>
        </row>
        <row r="13">
          <cell r="C13">
            <v>2793</v>
          </cell>
          <cell r="D13" t="str">
            <v>Sičák Pavel</v>
          </cell>
          <cell r="E13" t="str">
            <v>C</v>
          </cell>
          <cell r="F13">
            <v>8</v>
          </cell>
          <cell r="G13">
            <v>8920</v>
          </cell>
          <cell r="H13">
            <v>2</v>
          </cell>
          <cell r="L13">
            <v>2793</v>
          </cell>
          <cell r="M13" t="str">
            <v>Sičák Pavel</v>
          </cell>
          <cell r="N13" t="str">
            <v>D</v>
          </cell>
          <cell r="O13">
            <v>1</v>
          </cell>
          <cell r="P13">
            <v>13660</v>
          </cell>
          <cell r="Q13">
            <v>3</v>
          </cell>
        </row>
        <row r="14">
          <cell r="B14" t="str">
            <v>PRESTON FEEDER TEAM - MRK.cz</v>
          </cell>
          <cell r="C14">
            <v>3235</v>
          </cell>
          <cell r="D14" t="str">
            <v>Brückner Martin</v>
          </cell>
          <cell r="E14" t="str">
            <v>F</v>
          </cell>
          <cell r="F14">
            <v>5</v>
          </cell>
          <cell r="G14">
            <v>7600</v>
          </cell>
          <cell r="H14">
            <v>9</v>
          </cell>
          <cell r="I14">
            <v>34980</v>
          </cell>
          <cell r="J14">
            <v>13</v>
          </cell>
          <cell r="K14">
            <v>6</v>
          </cell>
          <cell r="L14">
            <v>3235</v>
          </cell>
          <cell r="M14" t="str">
            <v>Brückner Martin</v>
          </cell>
          <cell r="N14" t="str">
            <v>B</v>
          </cell>
          <cell r="O14">
            <v>8</v>
          </cell>
          <cell r="P14">
            <v>11380</v>
          </cell>
          <cell r="Q14">
            <v>6</v>
          </cell>
          <cell r="R14">
            <v>48260</v>
          </cell>
          <cell r="S14">
            <v>10</v>
          </cell>
          <cell r="T14">
            <v>3</v>
          </cell>
        </row>
        <row r="15">
          <cell r="C15">
            <v>3052</v>
          </cell>
          <cell r="D15" t="str">
            <v>Černý Radek</v>
          </cell>
          <cell r="E15" t="str">
            <v>B</v>
          </cell>
          <cell r="F15">
            <v>6</v>
          </cell>
          <cell r="G15">
            <v>13920</v>
          </cell>
          <cell r="H15">
            <v>3</v>
          </cell>
          <cell r="L15">
            <v>3052</v>
          </cell>
          <cell r="M15" t="str">
            <v>Černý Radek</v>
          </cell>
          <cell r="N15" t="str">
            <v>C</v>
          </cell>
          <cell r="O15">
            <v>10</v>
          </cell>
          <cell r="P15">
            <v>13660</v>
          </cell>
          <cell r="Q15">
            <v>3</v>
          </cell>
        </row>
        <row r="16">
          <cell r="C16">
            <v>3467</v>
          </cell>
          <cell r="D16" t="str">
            <v>Maťák Martin</v>
          </cell>
          <cell r="E16" t="str">
            <v>C</v>
          </cell>
          <cell r="F16">
            <v>1</v>
          </cell>
          <cell r="G16">
            <v>13460</v>
          </cell>
          <cell r="H16">
            <v>1</v>
          </cell>
          <cell r="L16">
            <v>3467</v>
          </cell>
          <cell r="M16" t="str">
            <v>Maťák Martin</v>
          </cell>
          <cell r="N16" t="str">
            <v>E</v>
          </cell>
          <cell r="O16">
            <v>2</v>
          </cell>
          <cell r="P16">
            <v>23220</v>
          </cell>
          <cell r="Q16">
            <v>1</v>
          </cell>
        </row>
        <row r="17">
          <cell r="B17" t="str">
            <v>RSK FEEDER TEAM MILO - PRAHA</v>
          </cell>
          <cell r="C17">
            <v>2263</v>
          </cell>
          <cell r="D17" t="str">
            <v>Kabourek Václav</v>
          </cell>
          <cell r="E17" t="str">
            <v>A</v>
          </cell>
          <cell r="F17">
            <v>8</v>
          </cell>
          <cell r="G17">
            <v>23860</v>
          </cell>
          <cell r="H17">
            <v>2</v>
          </cell>
          <cell r="I17">
            <v>38620</v>
          </cell>
          <cell r="J17">
            <v>9</v>
          </cell>
          <cell r="K17">
            <v>1</v>
          </cell>
          <cell r="L17">
            <v>2263</v>
          </cell>
          <cell r="M17" t="str">
            <v>Kabourek Václav</v>
          </cell>
          <cell r="N17" t="str">
            <v>D</v>
          </cell>
          <cell r="O17">
            <v>2</v>
          </cell>
          <cell r="P17">
            <v>11540</v>
          </cell>
          <cell r="Q17">
            <v>8</v>
          </cell>
          <cell r="R17">
            <v>41880</v>
          </cell>
          <cell r="S17">
            <v>15</v>
          </cell>
          <cell r="T17">
            <v>8</v>
          </cell>
        </row>
        <row r="18">
          <cell r="C18">
            <v>2534</v>
          </cell>
          <cell r="D18" t="str">
            <v>Staněk Karel</v>
          </cell>
          <cell r="E18" t="str">
            <v>E</v>
          </cell>
          <cell r="F18">
            <v>7</v>
          </cell>
          <cell r="G18">
            <v>6640</v>
          </cell>
          <cell r="H18">
            <v>4</v>
          </cell>
          <cell r="L18">
            <v>2534</v>
          </cell>
          <cell r="M18" t="str">
            <v>Staněk Karel</v>
          </cell>
          <cell r="N18" t="str">
            <v>B</v>
          </cell>
          <cell r="O18">
            <v>6</v>
          </cell>
          <cell r="P18">
            <v>12280</v>
          </cell>
          <cell r="Q18">
            <v>5</v>
          </cell>
        </row>
        <row r="19">
          <cell r="C19">
            <v>2355</v>
          </cell>
          <cell r="D19" t="str">
            <v>Nerad Rostislav</v>
          </cell>
          <cell r="E19" t="str">
            <v>D</v>
          </cell>
          <cell r="F19">
            <v>5</v>
          </cell>
          <cell r="G19">
            <v>8120</v>
          </cell>
          <cell r="H19">
            <v>3</v>
          </cell>
          <cell r="L19">
            <v>2355</v>
          </cell>
          <cell r="M19" t="str">
            <v>Nerad Rostislav</v>
          </cell>
          <cell r="N19" t="str">
            <v>F</v>
          </cell>
          <cell r="O19">
            <v>1</v>
          </cell>
          <cell r="P19">
            <v>18060</v>
          </cell>
          <cell r="Q19">
            <v>2</v>
          </cell>
        </row>
        <row r="20">
          <cell r="B20" t="str">
            <v>KAPRŇÁK TEAM "DRUHÉ PODÁNÍ"</v>
          </cell>
          <cell r="C20">
            <v>2373</v>
          </cell>
          <cell r="D20" t="str">
            <v>Havlíček Petr</v>
          </cell>
          <cell r="E20" t="str">
            <v>D</v>
          </cell>
          <cell r="F20">
            <v>3</v>
          </cell>
          <cell r="G20">
            <v>12520</v>
          </cell>
          <cell r="H20">
            <v>1</v>
          </cell>
          <cell r="I20">
            <v>24840</v>
          </cell>
          <cell r="J20">
            <v>12</v>
          </cell>
          <cell r="K20">
            <v>4</v>
          </cell>
          <cell r="L20">
            <v>2373</v>
          </cell>
          <cell r="M20" t="str">
            <v>Havlíček Petr</v>
          </cell>
          <cell r="N20" t="str">
            <v>A</v>
          </cell>
          <cell r="O20">
            <v>8</v>
          </cell>
          <cell r="P20">
            <v>15580</v>
          </cell>
          <cell r="Q20">
            <v>2</v>
          </cell>
          <cell r="R20">
            <v>45020</v>
          </cell>
          <cell r="S20">
            <v>12</v>
          </cell>
          <cell r="T20">
            <v>5</v>
          </cell>
        </row>
        <row r="21">
          <cell r="C21">
            <v>2492</v>
          </cell>
          <cell r="D21" t="str">
            <v>Funda Petr</v>
          </cell>
          <cell r="E21" t="str">
            <v>E</v>
          </cell>
          <cell r="F21">
            <v>5</v>
          </cell>
          <cell r="G21">
            <v>6940</v>
          </cell>
          <cell r="H21">
            <v>2</v>
          </cell>
          <cell r="L21">
            <v>2492</v>
          </cell>
          <cell r="M21" t="str">
            <v>Funda Petr</v>
          </cell>
          <cell r="N21" t="str">
            <v>F</v>
          </cell>
          <cell r="O21">
            <v>6</v>
          </cell>
          <cell r="P21">
            <v>17840</v>
          </cell>
          <cell r="Q21">
            <v>3</v>
          </cell>
        </row>
        <row r="22">
          <cell r="C22">
            <v>1863</v>
          </cell>
          <cell r="D22" t="str">
            <v>Novák Jan</v>
          </cell>
          <cell r="E22" t="str">
            <v>B</v>
          </cell>
          <cell r="F22">
            <v>10</v>
          </cell>
          <cell r="G22">
            <v>5380</v>
          </cell>
          <cell r="H22">
            <v>9</v>
          </cell>
          <cell r="L22">
            <v>1863</v>
          </cell>
          <cell r="M22" t="str">
            <v>Novák Jan</v>
          </cell>
          <cell r="N22" t="str">
            <v>D</v>
          </cell>
          <cell r="O22">
            <v>6</v>
          </cell>
          <cell r="P22">
            <v>11600</v>
          </cell>
          <cell r="Q22">
            <v>7</v>
          </cell>
        </row>
        <row r="23">
          <cell r="B23" t="str">
            <v>DAIWA FEEDER TEAM</v>
          </cell>
          <cell r="C23">
            <v>1321</v>
          </cell>
          <cell r="D23" t="str">
            <v>Srb Roman</v>
          </cell>
          <cell r="E23" t="str">
            <v>C</v>
          </cell>
          <cell r="F23">
            <v>2</v>
          </cell>
          <cell r="G23">
            <v>2960</v>
          </cell>
          <cell r="H23">
            <v>8</v>
          </cell>
          <cell r="I23">
            <v>20360</v>
          </cell>
          <cell r="J23">
            <v>18</v>
          </cell>
          <cell r="K23">
            <v>15</v>
          </cell>
          <cell r="L23">
            <v>1321</v>
          </cell>
          <cell r="M23" t="str">
            <v>Srb Roman</v>
          </cell>
          <cell r="N23" t="str">
            <v>F</v>
          </cell>
          <cell r="O23">
            <v>2</v>
          </cell>
          <cell r="P23">
            <v>13660</v>
          </cell>
          <cell r="Q23">
            <v>8</v>
          </cell>
          <cell r="R23">
            <v>48100</v>
          </cell>
          <cell r="S23">
            <v>11</v>
          </cell>
          <cell r="T23">
            <v>4</v>
          </cell>
        </row>
        <row r="24">
          <cell r="C24">
            <v>2302</v>
          </cell>
          <cell r="D24" t="str">
            <v>Chalupa Ladislav</v>
          </cell>
          <cell r="E24" t="str">
            <v>E</v>
          </cell>
          <cell r="F24">
            <v>8</v>
          </cell>
          <cell r="G24">
            <v>5440</v>
          </cell>
          <cell r="H24">
            <v>5</v>
          </cell>
          <cell r="L24">
            <v>2302</v>
          </cell>
          <cell r="M24" t="str">
            <v>Chalupa Ladislav</v>
          </cell>
          <cell r="N24" t="str">
            <v>C</v>
          </cell>
          <cell r="O24">
            <v>8</v>
          </cell>
          <cell r="P24">
            <v>15980</v>
          </cell>
          <cell r="Q24">
            <v>2</v>
          </cell>
        </row>
        <row r="25">
          <cell r="C25">
            <v>2301</v>
          </cell>
          <cell r="D25" t="str">
            <v>Pelíšek František</v>
          </cell>
          <cell r="E25" t="str">
            <v>B</v>
          </cell>
          <cell r="F25">
            <v>1</v>
          </cell>
          <cell r="G25">
            <v>11960</v>
          </cell>
          <cell r="H25">
            <v>5</v>
          </cell>
          <cell r="L25">
            <v>2301</v>
          </cell>
          <cell r="M25" t="str">
            <v>Pelíšek František</v>
          </cell>
          <cell r="N25" t="str">
            <v>A</v>
          </cell>
          <cell r="O25">
            <v>7</v>
          </cell>
          <cell r="P25">
            <v>18460</v>
          </cell>
          <cell r="Q25">
            <v>1</v>
          </cell>
        </row>
        <row r="26">
          <cell r="B26" t="str">
            <v>FISHING FEEDER TEAM MO ČRS UNIČOV</v>
          </cell>
          <cell r="C26">
            <v>2304</v>
          </cell>
          <cell r="D26" t="str">
            <v>Hrabal Vladimír</v>
          </cell>
          <cell r="E26" t="str">
            <v>C</v>
          </cell>
          <cell r="F26">
            <v>3</v>
          </cell>
          <cell r="G26">
            <v>8420</v>
          </cell>
          <cell r="H26">
            <v>3</v>
          </cell>
          <cell r="I26">
            <v>24480</v>
          </cell>
          <cell r="J26">
            <v>11</v>
          </cell>
          <cell r="K26">
            <v>3</v>
          </cell>
          <cell r="L26">
            <v>2304</v>
          </cell>
          <cell r="M26" t="str">
            <v>Hrabal Vladimír</v>
          </cell>
          <cell r="N26" t="str">
            <v>E</v>
          </cell>
          <cell r="O26">
            <v>3</v>
          </cell>
          <cell r="P26">
            <v>17700</v>
          </cell>
          <cell r="Q26">
            <v>2</v>
          </cell>
          <cell r="R26">
            <v>35640</v>
          </cell>
          <cell r="S26">
            <v>18</v>
          </cell>
          <cell r="T26">
            <v>12</v>
          </cell>
        </row>
        <row r="27">
          <cell r="C27">
            <v>3054</v>
          </cell>
          <cell r="D27" t="str">
            <v>Šabata Jakub</v>
          </cell>
          <cell r="E27" t="str">
            <v>E</v>
          </cell>
          <cell r="F27">
            <v>3</v>
          </cell>
          <cell r="G27">
            <v>9220</v>
          </cell>
          <cell r="H27">
            <v>1</v>
          </cell>
          <cell r="L27">
            <v>3054</v>
          </cell>
          <cell r="M27" t="str">
            <v>Šabata Jakub</v>
          </cell>
          <cell r="N27" t="str">
            <v>C</v>
          </cell>
          <cell r="O27">
            <v>9</v>
          </cell>
          <cell r="P27">
            <v>11260</v>
          </cell>
          <cell r="Q27">
            <v>6</v>
          </cell>
        </row>
        <row r="28">
          <cell r="C28">
            <v>3216</v>
          </cell>
          <cell r="D28" t="str">
            <v>Přidal Petr</v>
          </cell>
          <cell r="E28" t="str">
            <v>B</v>
          </cell>
          <cell r="F28">
            <v>7</v>
          </cell>
          <cell r="G28">
            <v>6840</v>
          </cell>
          <cell r="H28">
            <v>7</v>
          </cell>
          <cell r="L28">
            <v>3216</v>
          </cell>
          <cell r="M28" t="str">
            <v>Přidal Petr</v>
          </cell>
          <cell r="N28" t="str">
            <v>B</v>
          </cell>
          <cell r="O28">
            <v>9</v>
          </cell>
          <cell r="P28">
            <v>6680</v>
          </cell>
          <cell r="Q28">
            <v>10</v>
          </cell>
        </row>
        <row r="29">
          <cell r="B29" t="str">
            <v>HABAKUK TEAM</v>
          </cell>
          <cell r="C29">
            <v>3032</v>
          </cell>
          <cell r="D29" t="str">
            <v>Smola Pavel</v>
          </cell>
          <cell r="E29" t="str">
            <v>F</v>
          </cell>
          <cell r="F29">
            <v>6</v>
          </cell>
          <cell r="G29">
            <v>16280</v>
          </cell>
          <cell r="H29">
            <v>2</v>
          </cell>
          <cell r="I29">
            <v>34360</v>
          </cell>
          <cell r="J29">
            <v>18</v>
          </cell>
          <cell r="K29">
            <v>12</v>
          </cell>
          <cell r="L29">
            <v>3032</v>
          </cell>
          <cell r="M29" t="str">
            <v>Smola Pavel</v>
          </cell>
          <cell r="N29" t="str">
            <v>D</v>
          </cell>
          <cell r="O29">
            <v>8</v>
          </cell>
          <cell r="P29">
            <v>11980</v>
          </cell>
          <cell r="Q29">
            <v>6</v>
          </cell>
          <cell r="R29">
            <v>43020</v>
          </cell>
          <cell r="S29">
            <v>12</v>
          </cell>
          <cell r="T29">
            <v>6</v>
          </cell>
        </row>
        <row r="30">
          <cell r="C30">
            <v>3320</v>
          </cell>
          <cell r="D30" t="str">
            <v>Hladík Roman</v>
          </cell>
          <cell r="E30" t="str">
            <v>D</v>
          </cell>
          <cell r="F30">
            <v>10</v>
          </cell>
          <cell r="G30">
            <v>6960</v>
          </cell>
          <cell r="H30">
            <v>6</v>
          </cell>
          <cell r="L30">
            <v>3320</v>
          </cell>
          <cell r="M30" t="str">
            <v>Hladík Roman</v>
          </cell>
          <cell r="N30" t="str">
            <v>B</v>
          </cell>
          <cell r="O30">
            <v>4</v>
          </cell>
          <cell r="P30">
            <v>13980</v>
          </cell>
          <cell r="Q30">
            <v>2</v>
          </cell>
        </row>
        <row r="31">
          <cell r="C31">
            <v>2934</v>
          </cell>
          <cell r="D31" t="str">
            <v>Fejfar Kamil</v>
          </cell>
          <cell r="E31" t="str">
            <v>A</v>
          </cell>
          <cell r="F31">
            <v>9</v>
          </cell>
          <cell r="G31">
            <v>11120</v>
          </cell>
          <cell r="H31">
            <v>10</v>
          </cell>
          <cell r="L31">
            <v>2934</v>
          </cell>
          <cell r="M31" t="str">
            <v>Fejfar Kamil</v>
          </cell>
          <cell r="N31" t="str">
            <v>F</v>
          </cell>
          <cell r="O31">
            <v>4</v>
          </cell>
          <cell r="P31">
            <v>17060</v>
          </cell>
          <cell r="Q31">
            <v>4</v>
          </cell>
        </row>
        <row r="32">
          <cell r="B32" t="str">
            <v>MIVARDI .cz</v>
          </cell>
          <cell r="C32">
            <v>4</v>
          </cell>
          <cell r="D32" t="str">
            <v>Melcher Miroslav</v>
          </cell>
          <cell r="E32" t="str">
            <v>F</v>
          </cell>
          <cell r="F32">
            <v>7</v>
          </cell>
          <cell r="G32">
            <v>11200</v>
          </cell>
          <cell r="H32">
            <v>5</v>
          </cell>
          <cell r="I32">
            <v>32340</v>
          </cell>
          <cell r="J32">
            <v>17</v>
          </cell>
          <cell r="K32">
            <v>8</v>
          </cell>
          <cell r="L32">
            <v>4</v>
          </cell>
          <cell r="M32" t="str">
            <v>Melcher Miroslav</v>
          </cell>
          <cell r="N32" t="str">
            <v>C</v>
          </cell>
          <cell r="O32">
            <v>3</v>
          </cell>
          <cell r="P32">
            <v>11740</v>
          </cell>
          <cell r="Q32">
            <v>4.5</v>
          </cell>
          <cell r="R32">
            <v>38600</v>
          </cell>
          <cell r="S32">
            <v>14.5</v>
          </cell>
          <cell r="T32">
            <v>7</v>
          </cell>
        </row>
        <row r="33">
          <cell r="C33">
            <v>1126</v>
          </cell>
          <cell r="D33" t="str">
            <v>Ouředníček Jiří</v>
          </cell>
          <cell r="E33" t="str">
            <v>A</v>
          </cell>
          <cell r="F33">
            <v>10</v>
          </cell>
          <cell r="G33">
            <v>13180</v>
          </cell>
          <cell r="H33">
            <v>8</v>
          </cell>
          <cell r="L33">
            <v>1126</v>
          </cell>
          <cell r="M33" t="str">
            <v>Ouředníček Jiří</v>
          </cell>
          <cell r="N33" t="str">
            <v>E</v>
          </cell>
          <cell r="O33">
            <v>8</v>
          </cell>
          <cell r="P33">
            <v>13260</v>
          </cell>
          <cell r="Q33">
            <v>7</v>
          </cell>
        </row>
        <row r="34">
          <cell r="C34">
            <v>568</v>
          </cell>
          <cell r="D34" t="str">
            <v>Skalický Karel</v>
          </cell>
          <cell r="E34" t="str">
            <v>D</v>
          </cell>
          <cell r="F34">
            <v>2</v>
          </cell>
          <cell r="G34">
            <v>7960</v>
          </cell>
          <cell r="H34">
            <v>4</v>
          </cell>
          <cell r="L34">
            <v>568</v>
          </cell>
          <cell r="M34" t="str">
            <v>Skalický Karel</v>
          </cell>
          <cell r="N34" t="str">
            <v>B</v>
          </cell>
          <cell r="O34">
            <v>1</v>
          </cell>
          <cell r="P34">
            <v>13600</v>
          </cell>
          <cell r="Q34">
            <v>3</v>
          </cell>
        </row>
        <row r="35">
          <cell r="B35" t="str">
            <v>MOSELLA FEEDER TEAM</v>
          </cell>
          <cell r="C35">
            <v>2259</v>
          </cell>
          <cell r="D35" t="str">
            <v>Bromovský Petr</v>
          </cell>
          <cell r="E35" t="str">
            <v>B</v>
          </cell>
          <cell r="F35">
            <v>3</v>
          </cell>
          <cell r="G35">
            <v>16120</v>
          </cell>
          <cell r="H35">
            <v>1</v>
          </cell>
          <cell r="I35">
            <v>36780</v>
          </cell>
          <cell r="J35">
            <v>11</v>
          </cell>
          <cell r="K35">
            <v>2</v>
          </cell>
          <cell r="L35">
            <v>2259</v>
          </cell>
          <cell r="M35" t="str">
            <v>Bromovský Petr</v>
          </cell>
          <cell r="N35" t="str">
            <v>F</v>
          </cell>
          <cell r="O35">
            <v>5</v>
          </cell>
          <cell r="P35">
            <v>14960</v>
          </cell>
          <cell r="Q35">
            <v>6</v>
          </cell>
          <cell r="R35">
            <v>37500</v>
          </cell>
          <cell r="S35">
            <v>21</v>
          </cell>
          <cell r="T35">
            <v>16</v>
          </cell>
        </row>
        <row r="36">
          <cell r="C36">
            <v>3287</v>
          </cell>
          <cell r="D36" t="str">
            <v>Prepsl Jan</v>
          </cell>
          <cell r="E36" t="str">
            <v>F</v>
          </cell>
          <cell r="F36">
            <v>8</v>
          </cell>
          <cell r="G36">
            <v>15300</v>
          </cell>
          <cell r="H36">
            <v>4</v>
          </cell>
          <cell r="L36">
            <v>3287</v>
          </cell>
          <cell r="M36" t="str">
            <v>Prepsl Jan</v>
          </cell>
          <cell r="N36" t="str">
            <v>D</v>
          </cell>
          <cell r="O36">
            <v>7</v>
          </cell>
          <cell r="P36">
            <v>8040</v>
          </cell>
          <cell r="Q36">
            <v>10</v>
          </cell>
        </row>
        <row r="37">
          <cell r="C37">
            <v>2391</v>
          </cell>
          <cell r="D37" t="str">
            <v>Konopásek Jaroslav</v>
          </cell>
          <cell r="E37" t="str">
            <v>C</v>
          </cell>
          <cell r="F37">
            <v>7</v>
          </cell>
          <cell r="G37">
            <v>5360</v>
          </cell>
          <cell r="H37">
            <v>6</v>
          </cell>
          <cell r="L37">
            <v>2391</v>
          </cell>
          <cell r="M37" t="str">
            <v>Konopásek Jaroslav</v>
          </cell>
          <cell r="N37" t="str">
            <v>A</v>
          </cell>
          <cell r="O37">
            <v>6</v>
          </cell>
          <cell r="P37">
            <v>14500</v>
          </cell>
          <cell r="Q37">
            <v>5</v>
          </cell>
        </row>
        <row r="38">
          <cell r="B38" t="str">
            <v>MIVARDI FEEDER TEAM HANÁ</v>
          </cell>
          <cell r="C38">
            <v>3264</v>
          </cell>
          <cell r="D38" t="str">
            <v>Ohera Tomáš</v>
          </cell>
          <cell r="E38" t="str">
            <v>F</v>
          </cell>
          <cell r="F38">
            <v>10</v>
          </cell>
          <cell r="G38">
            <v>16220</v>
          </cell>
          <cell r="H38">
            <v>3</v>
          </cell>
          <cell r="I38">
            <v>27700</v>
          </cell>
          <cell r="J38">
            <v>18</v>
          </cell>
          <cell r="K38">
            <v>13</v>
          </cell>
          <cell r="L38">
            <v>3264</v>
          </cell>
          <cell r="M38" t="str">
            <v>Ohera Tomáš</v>
          </cell>
          <cell r="N38" t="str">
            <v>D</v>
          </cell>
          <cell r="O38">
            <v>5</v>
          </cell>
          <cell r="P38">
            <v>13300</v>
          </cell>
          <cell r="Q38">
            <v>4</v>
          </cell>
          <cell r="R38">
            <v>42160</v>
          </cell>
          <cell r="S38">
            <v>16</v>
          </cell>
          <cell r="T38">
            <v>10</v>
          </cell>
        </row>
        <row r="39">
          <cell r="C39">
            <v>2317</v>
          </cell>
          <cell r="D39" t="str">
            <v>Peřina Josef</v>
          </cell>
          <cell r="E39" t="str">
            <v>B</v>
          </cell>
          <cell r="F39">
            <v>8</v>
          </cell>
          <cell r="G39">
            <v>6660</v>
          </cell>
          <cell r="H39">
            <v>8</v>
          </cell>
          <cell r="L39">
            <v>2317</v>
          </cell>
          <cell r="M39" t="str">
            <v>Peřina Josef</v>
          </cell>
          <cell r="N39" t="str">
            <v>F</v>
          </cell>
          <cell r="O39">
            <v>8</v>
          </cell>
          <cell r="P39">
            <v>13340</v>
          </cell>
          <cell r="Q39">
            <v>9</v>
          </cell>
        </row>
        <row r="40">
          <cell r="C40">
            <v>2818</v>
          </cell>
          <cell r="D40" t="str">
            <v>Hanousek Václav</v>
          </cell>
          <cell r="E40" t="str">
            <v>D</v>
          </cell>
          <cell r="F40">
            <v>4</v>
          </cell>
          <cell r="G40">
            <v>4820</v>
          </cell>
          <cell r="H40">
            <v>7</v>
          </cell>
          <cell r="L40">
            <v>2818</v>
          </cell>
          <cell r="M40" t="str">
            <v>Hanousek Václav</v>
          </cell>
          <cell r="N40" t="str">
            <v>A</v>
          </cell>
          <cell r="O40">
            <v>10</v>
          </cell>
          <cell r="P40">
            <v>15520</v>
          </cell>
          <cell r="Q40">
            <v>3</v>
          </cell>
        </row>
        <row r="41">
          <cell r="B41" t="str">
            <v>FEEDER TEAM JIZERA</v>
          </cell>
          <cell r="C41">
            <v>3379</v>
          </cell>
          <cell r="D41" t="str">
            <v>Kameník Jaroslav</v>
          </cell>
          <cell r="E41" t="str">
            <v>A</v>
          </cell>
          <cell r="F41">
            <v>3</v>
          </cell>
          <cell r="G41">
            <v>23620</v>
          </cell>
          <cell r="H41">
            <v>3</v>
          </cell>
          <cell r="I41">
            <v>35540</v>
          </cell>
          <cell r="J41">
            <v>18</v>
          </cell>
          <cell r="K41">
            <v>11</v>
          </cell>
          <cell r="L41">
            <v>3379</v>
          </cell>
          <cell r="M41" t="str">
            <v>Kameník Jaroslav</v>
          </cell>
          <cell r="N41" t="str">
            <v>D</v>
          </cell>
          <cell r="O41">
            <v>9</v>
          </cell>
          <cell r="P41">
            <v>14980</v>
          </cell>
          <cell r="Q41">
            <v>2</v>
          </cell>
          <cell r="R41">
            <v>43100</v>
          </cell>
          <cell r="S41">
            <v>17</v>
          </cell>
          <cell r="T41">
            <v>11</v>
          </cell>
        </row>
        <row r="42">
          <cell r="C42">
            <v>3428</v>
          </cell>
          <cell r="D42" t="str">
            <v>Kabát Petr</v>
          </cell>
          <cell r="E42" t="str">
            <v>F</v>
          </cell>
          <cell r="F42">
            <v>3</v>
          </cell>
          <cell r="G42">
            <v>7680</v>
          </cell>
          <cell r="H42">
            <v>8</v>
          </cell>
          <cell r="L42">
            <v>3428</v>
          </cell>
          <cell r="M42" t="str">
            <v>Kabát Petr</v>
          </cell>
          <cell r="N42" t="str">
            <v>A</v>
          </cell>
          <cell r="O42">
            <v>4</v>
          </cell>
          <cell r="P42">
            <v>13080</v>
          </cell>
          <cell r="Q42">
            <v>10</v>
          </cell>
        </row>
        <row r="43">
          <cell r="C43">
            <v>3392</v>
          </cell>
          <cell r="D43" t="str">
            <v>Vymazal Petr</v>
          </cell>
          <cell r="E43" t="str">
            <v>C</v>
          </cell>
          <cell r="F43">
            <v>4</v>
          </cell>
          <cell r="G43">
            <v>4240</v>
          </cell>
          <cell r="H43">
            <v>7</v>
          </cell>
          <cell r="L43">
            <v>3392</v>
          </cell>
          <cell r="M43" t="str">
            <v>Vymazal Petr</v>
          </cell>
          <cell r="N43" t="str">
            <v>E</v>
          </cell>
          <cell r="O43">
            <v>1</v>
          </cell>
          <cell r="P43">
            <v>15040</v>
          </cell>
          <cell r="Q43">
            <v>5</v>
          </cell>
        </row>
        <row r="44">
          <cell r="B44" t="str">
            <v>RSK KS-FISH MITCHELL -  JAROMÉŘ A</v>
          </cell>
          <cell r="C44">
            <v>345</v>
          </cell>
          <cell r="D44" t="str">
            <v>Dušánek Bohuslav</v>
          </cell>
          <cell r="E44" t="str">
            <v>D</v>
          </cell>
          <cell r="F44">
            <v>6</v>
          </cell>
          <cell r="G44">
            <v>3080</v>
          </cell>
          <cell r="H44">
            <v>8</v>
          </cell>
          <cell r="I44">
            <v>32480</v>
          </cell>
          <cell r="J44">
            <v>19</v>
          </cell>
          <cell r="K44">
            <v>16</v>
          </cell>
          <cell r="L44">
            <v>345</v>
          </cell>
          <cell r="M44" t="str">
            <v>Dušánek Bohuslav</v>
          </cell>
          <cell r="N44" t="str">
            <v>A</v>
          </cell>
          <cell r="O44">
            <v>2</v>
          </cell>
          <cell r="P44">
            <v>13980</v>
          </cell>
          <cell r="Q44">
            <v>7</v>
          </cell>
          <cell r="R44">
            <v>35480</v>
          </cell>
          <cell r="S44">
            <v>18</v>
          </cell>
          <cell r="T44">
            <v>13</v>
          </cell>
        </row>
        <row r="45">
          <cell r="C45">
            <v>2794</v>
          </cell>
          <cell r="D45" t="str">
            <v>Dušánek Tomáš</v>
          </cell>
          <cell r="E45" t="str">
            <v>F</v>
          </cell>
          <cell r="F45">
            <v>9</v>
          </cell>
          <cell r="G45">
            <v>26240</v>
          </cell>
          <cell r="H45">
            <v>1</v>
          </cell>
          <cell r="L45">
            <v>2794</v>
          </cell>
          <cell r="M45" t="str">
            <v>Dušánek Tomáš</v>
          </cell>
          <cell r="N45" t="str">
            <v>D</v>
          </cell>
          <cell r="O45">
            <v>10</v>
          </cell>
          <cell r="P45">
            <v>15280</v>
          </cell>
          <cell r="Q45">
            <v>1</v>
          </cell>
        </row>
        <row r="46">
          <cell r="C46">
            <v>3783</v>
          </cell>
          <cell r="D46" t="str">
            <v>Čekal Tomáš</v>
          </cell>
          <cell r="E46" t="str">
            <v>B</v>
          </cell>
          <cell r="F46">
            <v>4</v>
          </cell>
          <cell r="G46">
            <v>3160</v>
          </cell>
          <cell r="H46">
            <v>10</v>
          </cell>
          <cell r="L46">
            <v>3783</v>
          </cell>
          <cell r="M46" t="str">
            <v>Čekal Tomáš</v>
          </cell>
          <cell r="N46" t="str">
            <v>E</v>
          </cell>
          <cell r="O46">
            <v>7</v>
          </cell>
          <cell r="P46">
            <v>6220</v>
          </cell>
          <cell r="Q46">
            <v>10</v>
          </cell>
        </row>
        <row r="47">
          <cell r="B47" t="str">
            <v>PRESTON FEEDER TEAM JIHOMORAVÁCI MO MRS VYŠKOV</v>
          </cell>
          <cell r="C47">
            <v>3366</v>
          </cell>
          <cell r="D47" t="str">
            <v>Chadraba Petr</v>
          </cell>
          <cell r="E47" t="str">
            <v>A</v>
          </cell>
          <cell r="F47">
            <v>5</v>
          </cell>
          <cell r="G47">
            <v>13260</v>
          </cell>
          <cell r="H47">
            <v>6</v>
          </cell>
          <cell r="I47">
            <v>24500</v>
          </cell>
          <cell r="J47">
            <v>17</v>
          </cell>
          <cell r="K47">
            <v>9</v>
          </cell>
          <cell r="L47">
            <v>3366</v>
          </cell>
          <cell r="M47" t="str">
            <v>Chadraba Petr</v>
          </cell>
          <cell r="N47" t="str">
            <v>A</v>
          </cell>
          <cell r="O47">
            <v>3</v>
          </cell>
          <cell r="P47">
            <v>15080</v>
          </cell>
          <cell r="Q47">
            <v>4</v>
          </cell>
          <cell r="R47">
            <v>35000</v>
          </cell>
          <cell r="S47">
            <v>20</v>
          </cell>
          <cell r="T47">
            <v>15</v>
          </cell>
        </row>
        <row r="48">
          <cell r="C48">
            <v>3365</v>
          </cell>
          <cell r="D48" t="str">
            <v>Břoušek Jaroslav</v>
          </cell>
          <cell r="E48" t="str">
            <v>E</v>
          </cell>
          <cell r="F48">
            <v>9</v>
          </cell>
          <cell r="G48">
            <v>4020</v>
          </cell>
          <cell r="H48">
            <v>7</v>
          </cell>
          <cell r="L48">
            <v>3365</v>
          </cell>
          <cell r="M48" t="str">
            <v>Břoušek Jaroslav</v>
          </cell>
          <cell r="N48" t="str">
            <v>E</v>
          </cell>
          <cell r="O48">
            <v>10</v>
          </cell>
          <cell r="P48">
            <v>11720</v>
          </cell>
          <cell r="Q48">
            <v>8</v>
          </cell>
        </row>
        <row r="49">
          <cell r="C49">
            <v>3476</v>
          </cell>
          <cell r="D49" t="str">
            <v>Kovanda Karel</v>
          </cell>
          <cell r="E49" t="str">
            <v>C</v>
          </cell>
          <cell r="F49">
            <v>5</v>
          </cell>
          <cell r="G49">
            <v>7220</v>
          </cell>
          <cell r="H49">
            <v>4</v>
          </cell>
          <cell r="L49">
            <v>3476</v>
          </cell>
          <cell r="M49" t="str">
            <v>Kovanda Karel</v>
          </cell>
          <cell r="N49" t="str">
            <v>C</v>
          </cell>
          <cell r="O49">
            <v>4</v>
          </cell>
          <cell r="P49">
            <v>8200</v>
          </cell>
          <cell r="Q49">
            <v>8</v>
          </cell>
        </row>
        <row r="50">
          <cell r="B50" t="str">
            <v>RSK KUKAJÍCÍ VLCI - FEEDERKLUB</v>
          </cell>
          <cell r="C50">
            <v>2327</v>
          </cell>
          <cell r="D50" t="str">
            <v>Douša Jan</v>
          </cell>
          <cell r="E50" t="str">
            <v>B</v>
          </cell>
          <cell r="F50">
            <v>9</v>
          </cell>
          <cell r="G50">
            <v>8460</v>
          </cell>
          <cell r="H50">
            <v>6</v>
          </cell>
          <cell r="I50">
            <v>19060</v>
          </cell>
          <cell r="J50">
            <v>17</v>
          </cell>
          <cell r="K50">
            <v>10</v>
          </cell>
          <cell r="L50">
            <v>2327</v>
          </cell>
          <cell r="M50" t="str">
            <v>Douša Jan</v>
          </cell>
          <cell r="N50" t="str">
            <v>A</v>
          </cell>
          <cell r="O50">
            <v>5</v>
          </cell>
          <cell r="P50">
            <v>13900</v>
          </cell>
          <cell r="Q50">
            <v>8</v>
          </cell>
          <cell r="R50">
            <v>39060</v>
          </cell>
          <cell r="S50">
            <v>20</v>
          </cell>
          <cell r="T50">
            <v>14</v>
          </cell>
        </row>
        <row r="51">
          <cell r="C51">
            <v>3844</v>
          </cell>
          <cell r="D51" t="str">
            <v>Hudec Petr</v>
          </cell>
          <cell r="E51" t="str">
            <v>D</v>
          </cell>
          <cell r="F51">
            <v>8</v>
          </cell>
          <cell r="G51">
            <v>8580</v>
          </cell>
          <cell r="H51">
            <v>2</v>
          </cell>
          <cell r="L51">
            <v>3844</v>
          </cell>
          <cell r="M51" t="str">
            <v>Hudec Petr</v>
          </cell>
          <cell r="N51" t="str">
            <v>F</v>
          </cell>
          <cell r="O51">
            <v>9</v>
          </cell>
          <cell r="P51">
            <v>15520</v>
          </cell>
          <cell r="Q51">
            <v>5</v>
          </cell>
        </row>
        <row r="52">
          <cell r="C52">
            <v>753</v>
          </cell>
          <cell r="D52" t="str">
            <v>Koubek František</v>
          </cell>
          <cell r="E52" t="str">
            <v>E</v>
          </cell>
          <cell r="F52">
            <v>4</v>
          </cell>
          <cell r="G52">
            <v>2020</v>
          </cell>
          <cell r="H52">
            <v>9</v>
          </cell>
          <cell r="L52">
            <v>753</v>
          </cell>
          <cell r="M52" t="str">
            <v>Koubek František</v>
          </cell>
          <cell r="N52" t="str">
            <v>C</v>
          </cell>
          <cell r="O52">
            <v>6</v>
          </cell>
          <cell r="P52">
            <v>9640</v>
          </cell>
          <cell r="Q52">
            <v>7</v>
          </cell>
        </row>
        <row r="53">
          <cell r="B53" t="str">
            <v>SPRO FEEDER TEAM MO LITOMĚŘICE</v>
          </cell>
          <cell r="C53">
            <v>3333</v>
          </cell>
          <cell r="D53" t="str">
            <v>Novák Zdeněk</v>
          </cell>
          <cell r="E53" t="str">
            <v>E</v>
          </cell>
          <cell r="F53">
            <v>6</v>
          </cell>
          <cell r="G53">
            <v>1700</v>
          </cell>
          <cell r="H53">
            <v>10</v>
          </cell>
          <cell r="I53">
            <v>17540</v>
          </cell>
          <cell r="J53">
            <v>23</v>
          </cell>
          <cell r="K53">
            <v>20</v>
          </cell>
          <cell r="L53">
            <v>3333</v>
          </cell>
          <cell r="M53" t="str">
            <v>Novák Zdeněk</v>
          </cell>
          <cell r="N53" t="str">
            <v>D</v>
          </cell>
          <cell r="O53">
            <v>3</v>
          </cell>
          <cell r="P53">
            <v>12520</v>
          </cell>
          <cell r="Q53">
            <v>5</v>
          </cell>
          <cell r="R53">
            <v>40740</v>
          </cell>
          <cell r="S53">
            <v>15</v>
          </cell>
          <cell r="T53">
            <v>9</v>
          </cell>
        </row>
        <row r="54">
          <cell r="C54">
            <v>2855</v>
          </cell>
          <cell r="D54" t="str">
            <v>Sigmund David</v>
          </cell>
          <cell r="E54" t="str">
            <v>B</v>
          </cell>
          <cell r="F54">
            <v>5</v>
          </cell>
          <cell r="G54">
            <v>13440</v>
          </cell>
          <cell r="H54">
            <v>4</v>
          </cell>
          <cell r="L54">
            <v>2855</v>
          </cell>
          <cell r="M54" t="str">
            <v>Sigmund David</v>
          </cell>
          <cell r="N54" t="str">
            <v>E</v>
          </cell>
          <cell r="O54">
            <v>9</v>
          </cell>
          <cell r="P54">
            <v>17320</v>
          </cell>
          <cell r="Q54">
            <v>3</v>
          </cell>
        </row>
        <row r="55">
          <cell r="C55">
            <v>3804</v>
          </cell>
          <cell r="D55" t="str">
            <v>Plzák Karel</v>
          </cell>
          <cell r="E55" t="str">
            <v>D</v>
          </cell>
          <cell r="F55">
            <v>9</v>
          </cell>
          <cell r="G55">
            <v>2400</v>
          </cell>
          <cell r="H55">
            <v>9</v>
          </cell>
          <cell r="L55">
            <v>3804</v>
          </cell>
          <cell r="M55" t="str">
            <v>Plzák Karel</v>
          </cell>
          <cell r="N55" t="str">
            <v>B</v>
          </cell>
          <cell r="O55">
            <v>5</v>
          </cell>
          <cell r="P55">
            <v>10900</v>
          </cell>
          <cell r="Q55">
            <v>7</v>
          </cell>
        </row>
        <row r="56">
          <cell r="B56" t="str">
            <v>PŘÁTELÉ UŠLECHTILÉHO RYBOLOVU PLZEŇ 1 - TEAM SENSAS</v>
          </cell>
          <cell r="C56">
            <v>3082</v>
          </cell>
          <cell r="D56" t="str">
            <v>Nocar Pavel</v>
          </cell>
          <cell r="E56" t="str">
            <v>C</v>
          </cell>
          <cell r="F56">
            <v>9</v>
          </cell>
          <cell r="G56">
            <v>2660</v>
          </cell>
          <cell r="H56">
            <v>10</v>
          </cell>
          <cell r="I56">
            <v>25320</v>
          </cell>
          <cell r="J56">
            <v>18</v>
          </cell>
          <cell r="K56">
            <v>14</v>
          </cell>
          <cell r="L56">
            <v>3082</v>
          </cell>
          <cell r="M56" t="str">
            <v>Nocar Pavel</v>
          </cell>
          <cell r="N56" t="str">
            <v>B</v>
          </cell>
          <cell r="O56">
            <v>7</v>
          </cell>
          <cell r="P56">
            <v>10000</v>
          </cell>
          <cell r="Q56">
            <v>8</v>
          </cell>
          <cell r="R56">
            <v>32520</v>
          </cell>
          <cell r="S56">
            <v>21.5</v>
          </cell>
          <cell r="T56">
            <v>17</v>
          </cell>
        </row>
        <row r="57">
          <cell r="C57">
            <v>2646</v>
          </cell>
          <cell r="D57" t="str">
            <v>Soukup MichaL</v>
          </cell>
          <cell r="E57" t="str">
            <v>B</v>
          </cell>
          <cell r="F57">
            <v>2</v>
          </cell>
          <cell r="G57">
            <v>14220</v>
          </cell>
          <cell r="H57">
            <v>2</v>
          </cell>
          <cell r="L57">
            <v>2646</v>
          </cell>
          <cell r="M57" t="str">
            <v>Soukup MichaL</v>
          </cell>
          <cell r="N57" t="str">
            <v>C</v>
          </cell>
          <cell r="O57">
            <v>7</v>
          </cell>
          <cell r="P57">
            <v>11740</v>
          </cell>
          <cell r="Q57">
            <v>4.5</v>
          </cell>
        </row>
        <row r="58">
          <cell r="C58">
            <v>2637</v>
          </cell>
          <cell r="D58" t="str">
            <v>Krýsl Pavel</v>
          </cell>
          <cell r="E58" t="str">
            <v>F</v>
          </cell>
          <cell r="F58">
            <v>4</v>
          </cell>
          <cell r="G58">
            <v>8440</v>
          </cell>
          <cell r="H58">
            <v>6</v>
          </cell>
          <cell r="L58">
            <v>2637</v>
          </cell>
          <cell r="M58" t="str">
            <v>Krýsl Pavel</v>
          </cell>
          <cell r="N58" t="str">
            <v>E</v>
          </cell>
          <cell r="O58">
            <v>4</v>
          </cell>
          <cell r="P58">
            <v>10780</v>
          </cell>
          <cell r="Q58">
            <v>9</v>
          </cell>
        </row>
        <row r="59">
          <cell r="B59" t="str">
            <v>TIMÁR FEEDER TEAM MO ČRS TOVAČOV</v>
          </cell>
          <cell r="C59">
            <v>3217</v>
          </cell>
          <cell r="D59" t="str">
            <v>Kohoutek Josef</v>
          </cell>
          <cell r="E59" t="str">
            <v>A</v>
          </cell>
          <cell r="F59">
            <v>6</v>
          </cell>
          <cell r="G59">
            <v>11920</v>
          </cell>
          <cell r="H59">
            <v>9</v>
          </cell>
          <cell r="I59">
            <v>21440</v>
          </cell>
          <cell r="J59">
            <v>21</v>
          </cell>
          <cell r="K59">
            <v>17</v>
          </cell>
          <cell r="L59">
            <v>3217</v>
          </cell>
          <cell r="M59" t="str">
            <v>Kohoutek Josef</v>
          </cell>
          <cell r="N59" t="str">
            <v>D</v>
          </cell>
          <cell r="O59">
            <v>4</v>
          </cell>
          <cell r="P59">
            <v>8100</v>
          </cell>
          <cell r="Q59">
            <v>9</v>
          </cell>
          <cell r="R59">
            <v>30120</v>
          </cell>
          <cell r="S59">
            <v>24</v>
          </cell>
          <cell r="T59">
            <v>18</v>
          </cell>
        </row>
        <row r="60">
          <cell r="C60">
            <v>3218</v>
          </cell>
          <cell r="D60" t="str">
            <v>Filák Marek</v>
          </cell>
          <cell r="E60" t="str">
            <v>C</v>
          </cell>
          <cell r="F60">
            <v>6</v>
          </cell>
          <cell r="G60">
            <v>2760</v>
          </cell>
          <cell r="H60">
            <v>9</v>
          </cell>
          <cell r="L60">
            <v>3218</v>
          </cell>
          <cell r="M60" t="str">
            <v>Filák Marek</v>
          </cell>
          <cell r="N60" t="str">
            <v>B</v>
          </cell>
          <cell r="O60">
            <v>3</v>
          </cell>
          <cell r="P60">
            <v>7260</v>
          </cell>
          <cell r="Q60">
            <v>9</v>
          </cell>
        </row>
        <row r="61">
          <cell r="C61">
            <v>2881</v>
          </cell>
          <cell r="D61" t="str">
            <v>Filák František</v>
          </cell>
          <cell r="E61" t="str">
            <v>E</v>
          </cell>
          <cell r="F61">
            <v>1</v>
          </cell>
          <cell r="G61">
            <v>6760</v>
          </cell>
          <cell r="H61">
            <v>3</v>
          </cell>
          <cell r="L61">
            <v>2881</v>
          </cell>
          <cell r="M61" t="str">
            <v>Filák František</v>
          </cell>
          <cell r="N61" t="str">
            <v>E</v>
          </cell>
          <cell r="O61">
            <v>5</v>
          </cell>
          <cell r="P61">
            <v>14760</v>
          </cell>
          <cell r="Q61">
            <v>6</v>
          </cell>
        </row>
        <row r="62">
          <cell r="B62" t="str">
            <v>KMK FEEDER TEAM</v>
          </cell>
          <cell r="C62">
            <v>3373</v>
          </cell>
          <cell r="D62" t="str">
            <v>Kunst Antonín</v>
          </cell>
          <cell r="E62" t="str">
            <v>D</v>
          </cell>
          <cell r="F62">
            <v>7</v>
          </cell>
          <cell r="G62">
            <v>7920</v>
          </cell>
          <cell r="H62">
            <v>5</v>
          </cell>
          <cell r="I62">
            <v>23560</v>
          </cell>
          <cell r="J62">
            <v>22</v>
          </cell>
          <cell r="K62">
            <v>19</v>
          </cell>
          <cell r="L62">
            <v>3373</v>
          </cell>
          <cell r="M62" t="str">
            <v>Kunst Antonín</v>
          </cell>
          <cell r="N62" t="str">
            <v>F</v>
          </cell>
          <cell r="O62">
            <v>3</v>
          </cell>
          <cell r="P62">
            <v>13700</v>
          </cell>
          <cell r="Q62">
            <v>7</v>
          </cell>
          <cell r="R62">
            <v>33900</v>
          </cell>
          <cell r="S62">
            <v>25</v>
          </cell>
          <cell r="T62">
            <v>19</v>
          </cell>
        </row>
        <row r="63">
          <cell r="C63">
            <v>3407</v>
          </cell>
          <cell r="D63" t="str">
            <v>Man Lukáš</v>
          </cell>
          <cell r="E63" t="str">
            <v>F</v>
          </cell>
          <cell r="F63">
            <v>2</v>
          </cell>
          <cell r="G63">
            <v>2420</v>
          </cell>
          <cell r="H63">
            <v>10</v>
          </cell>
          <cell r="L63">
            <v>3407</v>
          </cell>
          <cell r="M63" t="str">
            <v>Man Lukáš</v>
          </cell>
          <cell r="N63" t="str">
            <v>C</v>
          </cell>
          <cell r="O63">
            <v>5</v>
          </cell>
          <cell r="P63">
            <v>6780</v>
          </cell>
          <cell r="Q63">
            <v>9</v>
          </cell>
        </row>
        <row r="64">
          <cell r="C64">
            <v>3357</v>
          </cell>
          <cell r="D64" t="str">
            <v>Křenek Radek</v>
          </cell>
          <cell r="E64" t="str">
            <v>A</v>
          </cell>
          <cell r="F64">
            <v>1</v>
          </cell>
          <cell r="G64">
            <v>13220</v>
          </cell>
          <cell r="H64">
            <v>7</v>
          </cell>
          <cell r="L64">
            <v>3357</v>
          </cell>
          <cell r="M64" t="str">
            <v>Křenek Radek</v>
          </cell>
          <cell r="N64" t="str">
            <v>A</v>
          </cell>
          <cell r="O64">
            <v>9</v>
          </cell>
          <cell r="P64">
            <v>13420</v>
          </cell>
          <cell r="Q64">
            <v>9</v>
          </cell>
        </row>
        <row r="65">
          <cell r="B65" t="str">
            <v>TINCA FEEDER MANČAFT</v>
          </cell>
          <cell r="C65">
            <v>2357</v>
          </cell>
          <cell r="D65" t="str">
            <v>Popadinec Richard</v>
          </cell>
          <cell r="E65" t="str">
            <v>A</v>
          </cell>
          <cell r="F65">
            <v>4</v>
          </cell>
          <cell r="G65">
            <v>15680</v>
          </cell>
          <cell r="H65">
            <v>5</v>
          </cell>
          <cell r="I65">
            <v>21000</v>
          </cell>
          <cell r="J65">
            <v>21</v>
          </cell>
          <cell r="K65">
            <v>18</v>
          </cell>
          <cell r="L65">
            <v>2357</v>
          </cell>
          <cell r="M65" t="str">
            <v>Popadinec Richard</v>
          </cell>
          <cell r="N65" t="str">
            <v>A</v>
          </cell>
          <cell r="O65">
            <v>1</v>
          </cell>
          <cell r="P65">
            <v>14480</v>
          </cell>
          <cell r="Q65">
            <v>6</v>
          </cell>
          <cell r="R65">
            <v>31400</v>
          </cell>
          <cell r="S65">
            <v>26</v>
          </cell>
          <cell r="T65">
            <v>20</v>
          </cell>
        </row>
        <row r="66">
          <cell r="C66">
            <v>2529</v>
          </cell>
          <cell r="D66" t="str">
            <v>Řehoř Michal</v>
          </cell>
          <cell r="E66" t="str">
            <v>E</v>
          </cell>
          <cell r="F66">
            <v>10</v>
          </cell>
          <cell r="G66">
            <v>4160</v>
          </cell>
          <cell r="H66">
            <v>6</v>
          </cell>
          <cell r="L66">
            <v>2529</v>
          </cell>
          <cell r="M66" t="str">
            <v>Řehoř Michal</v>
          </cell>
          <cell r="N66" t="str">
            <v>F</v>
          </cell>
          <cell r="O66">
            <v>7</v>
          </cell>
          <cell r="P66">
            <v>10320</v>
          </cell>
          <cell r="Q66">
            <v>10</v>
          </cell>
        </row>
        <row r="67">
          <cell r="C67">
            <v>3435</v>
          </cell>
          <cell r="D67" t="str">
            <v>Kodad Daniel</v>
          </cell>
          <cell r="E67" t="str">
            <v>D</v>
          </cell>
          <cell r="F67">
            <v>1</v>
          </cell>
          <cell r="G67">
            <v>1160</v>
          </cell>
          <cell r="H67">
            <v>10</v>
          </cell>
          <cell r="L67">
            <v>3435</v>
          </cell>
          <cell r="M67" t="str">
            <v>Kodad Daniel</v>
          </cell>
          <cell r="N67" t="str">
            <v>C</v>
          </cell>
          <cell r="O67">
            <v>1</v>
          </cell>
          <cell r="P67">
            <v>6600</v>
          </cell>
          <cell r="Q67">
            <v>10</v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Labe 24A 441056 MO ČRS Kolín</v>
          </cell>
          <cell r="P2" t="str">
            <v>Pořadatel: Roman Srb</v>
          </cell>
        </row>
        <row r="3">
          <cell r="B3" t="str">
            <v>Druh závodu: I. LIGA FEEDER (1. kolo)</v>
          </cell>
          <cell r="P3" t="str">
            <v>Hlavní rozhodčí: Petr Hrubant</v>
          </cell>
        </row>
        <row r="4">
          <cell r="B4" t="str">
            <v>Datum konání: 19.5.2012 - 20.5.2012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MIVARDI FEEDER TEAM HANÁ</v>
          </cell>
          <cell r="C8">
            <v>1730</v>
          </cell>
          <cell r="D8" t="str">
            <v>Vitásek Jiří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>
            <v>1730</v>
          </cell>
          <cell r="M8" t="str">
            <v>Vitásek Jiří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</row>
        <row r="9">
          <cell r="C9">
            <v>2303</v>
          </cell>
          <cell r="D9" t="str">
            <v>Hroz Ladislav</v>
          </cell>
          <cell r="G9" t="str">
            <v/>
          </cell>
          <cell r="H9" t="str">
            <v/>
          </cell>
          <cell r="L9">
            <v>2303</v>
          </cell>
          <cell r="M9" t="str">
            <v>Hroz Ladislav</v>
          </cell>
          <cell r="P9" t="str">
            <v/>
          </cell>
          <cell r="Q9" t="str">
            <v/>
          </cell>
        </row>
        <row r="10">
          <cell r="C10">
            <v>3264</v>
          </cell>
          <cell r="D10" t="str">
            <v>Ohera Tomáš</v>
          </cell>
          <cell r="G10" t="str">
            <v/>
          </cell>
          <cell r="H10" t="str">
            <v/>
          </cell>
          <cell r="L10">
            <v>3264</v>
          </cell>
          <cell r="M10" t="str">
            <v>Ohera Tomáš</v>
          </cell>
          <cell r="P10" t="str">
            <v/>
          </cell>
          <cell r="Q10" t="str">
            <v/>
          </cell>
        </row>
        <row r="11">
          <cell r="B11" t="str">
            <v>PŘÁTELÉ UŠLECHTILÉHO RYBOLOVU PLZEŇ 1 - TEAM SENSAS</v>
          </cell>
          <cell r="C11">
            <v>3082</v>
          </cell>
          <cell r="D11" t="str">
            <v>Nocar Pavel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>
            <v>3082</v>
          </cell>
          <cell r="M11" t="str">
            <v>Nocar Pavel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C12">
            <v>2646</v>
          </cell>
          <cell r="D12" t="str">
            <v>Soukup MichaL</v>
          </cell>
          <cell r="G12" t="str">
            <v/>
          </cell>
          <cell r="H12" t="str">
            <v/>
          </cell>
          <cell r="L12">
            <v>2646</v>
          </cell>
          <cell r="M12" t="str">
            <v>Soukup MichaL</v>
          </cell>
          <cell r="P12" t="str">
            <v/>
          </cell>
          <cell r="Q12" t="str">
            <v/>
          </cell>
        </row>
        <row r="13">
          <cell r="C13">
            <v>2637</v>
          </cell>
          <cell r="D13" t="str">
            <v>Krýsl Pavel</v>
          </cell>
          <cell r="G13" t="str">
            <v/>
          </cell>
          <cell r="H13" t="str">
            <v/>
          </cell>
          <cell r="L13">
            <v>2637</v>
          </cell>
          <cell r="M13" t="str">
            <v>Krýsl Pavel</v>
          </cell>
          <cell r="P13" t="str">
            <v/>
          </cell>
          <cell r="Q13" t="str">
            <v/>
          </cell>
        </row>
        <row r="14">
          <cell r="B14" t="str">
            <v>MOSELLA FEEDER TEAM</v>
          </cell>
          <cell r="C14">
            <v>2259</v>
          </cell>
          <cell r="D14" t="str">
            <v>Bromovský Petr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2259</v>
          </cell>
          <cell r="M14" t="str">
            <v>Bromovský Petr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C15">
            <v>3287</v>
          </cell>
          <cell r="D15" t="str">
            <v>Prepsl Jan</v>
          </cell>
          <cell r="G15" t="str">
            <v/>
          </cell>
          <cell r="H15" t="str">
            <v/>
          </cell>
          <cell r="L15">
            <v>3287</v>
          </cell>
          <cell r="M15" t="str">
            <v>Prepsl Jan</v>
          </cell>
          <cell r="P15" t="str">
            <v/>
          </cell>
          <cell r="Q15" t="str">
            <v/>
          </cell>
        </row>
        <row r="16">
          <cell r="C16">
            <v>2391</v>
          </cell>
          <cell r="D16" t="str">
            <v>Konopásek Jaroslav</v>
          </cell>
          <cell r="G16" t="str">
            <v/>
          </cell>
          <cell r="H16" t="str">
            <v/>
          </cell>
          <cell r="L16">
            <v>2391</v>
          </cell>
          <cell r="M16" t="str">
            <v>Konopásek Jaroslav</v>
          </cell>
          <cell r="P16" t="str">
            <v/>
          </cell>
          <cell r="Q16" t="str">
            <v/>
          </cell>
        </row>
        <row r="17">
          <cell r="B17" t="str">
            <v>PRESTON FEEDER TEAM - MRK.cz</v>
          </cell>
          <cell r="C17">
            <v>3235</v>
          </cell>
          <cell r="D17" t="str">
            <v>Brückner Martin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3235</v>
          </cell>
          <cell r="M17" t="str">
            <v>Brückner Martin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C18">
            <v>3052</v>
          </cell>
          <cell r="D18" t="str">
            <v>Černý Radek</v>
          </cell>
          <cell r="G18" t="str">
            <v/>
          </cell>
          <cell r="H18" t="str">
            <v/>
          </cell>
          <cell r="L18">
            <v>3052</v>
          </cell>
          <cell r="M18" t="str">
            <v>Černý Radek</v>
          </cell>
          <cell r="P18" t="str">
            <v/>
          </cell>
          <cell r="Q18" t="str">
            <v/>
          </cell>
        </row>
        <row r="19">
          <cell r="C19">
            <v>3467</v>
          </cell>
          <cell r="D19" t="str">
            <v>Maťák Martin</v>
          </cell>
          <cell r="G19" t="str">
            <v/>
          </cell>
          <cell r="H19" t="str">
            <v/>
          </cell>
          <cell r="L19">
            <v>3467</v>
          </cell>
          <cell r="M19" t="str">
            <v>Maťák Martin</v>
          </cell>
          <cell r="P19" t="str">
            <v/>
          </cell>
          <cell r="Q19" t="str">
            <v/>
          </cell>
        </row>
        <row r="20">
          <cell r="B20" t="str">
            <v>FISHING FEEDER TEAM MO ČRS UNIČOV</v>
          </cell>
          <cell r="C20">
            <v>2304</v>
          </cell>
          <cell r="D20" t="str">
            <v>Hrabal Vladimír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>
            <v>2304</v>
          </cell>
          <cell r="M20" t="str">
            <v>Hrabal Vladimír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</row>
        <row r="21">
          <cell r="C21">
            <v>2305</v>
          </cell>
          <cell r="D21" t="str">
            <v>Bořuta Pavel</v>
          </cell>
          <cell r="G21" t="str">
            <v/>
          </cell>
          <cell r="H21" t="str">
            <v/>
          </cell>
          <cell r="L21">
            <v>2305</v>
          </cell>
          <cell r="M21" t="str">
            <v>Bořuta Pavel</v>
          </cell>
          <cell r="P21" t="str">
            <v/>
          </cell>
          <cell r="Q21" t="str">
            <v/>
          </cell>
        </row>
        <row r="22">
          <cell r="C22">
            <v>2358</v>
          </cell>
          <cell r="D22" t="str">
            <v>Tychler Milan</v>
          </cell>
          <cell r="G22" t="str">
            <v/>
          </cell>
          <cell r="H22" t="str">
            <v/>
          </cell>
          <cell r="L22">
            <v>2358</v>
          </cell>
          <cell r="M22" t="str">
            <v>Tychler Milan</v>
          </cell>
          <cell r="P22" t="str">
            <v/>
          </cell>
          <cell r="Q22" t="str">
            <v/>
          </cell>
        </row>
        <row r="23">
          <cell r="B23" t="str">
            <v>RSK FEEDER TEAM MILO - PRAHA</v>
          </cell>
          <cell r="C23">
            <v>2263</v>
          </cell>
          <cell r="D23" t="str">
            <v>Kabourek Václav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2263</v>
          </cell>
          <cell r="M23" t="str">
            <v>Kabourek Václav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</row>
        <row r="24">
          <cell r="C24">
            <v>2534</v>
          </cell>
          <cell r="D24" t="str">
            <v>Staněk Karel</v>
          </cell>
          <cell r="G24" t="str">
            <v/>
          </cell>
          <cell r="H24" t="str">
            <v/>
          </cell>
          <cell r="L24">
            <v>2534</v>
          </cell>
          <cell r="M24" t="str">
            <v>Staněk Karel</v>
          </cell>
          <cell r="P24" t="str">
            <v/>
          </cell>
          <cell r="Q24" t="str">
            <v/>
          </cell>
        </row>
        <row r="25">
          <cell r="C25">
            <v>2355</v>
          </cell>
          <cell r="D25" t="str">
            <v>Nerad Rostislav</v>
          </cell>
          <cell r="G25" t="str">
            <v/>
          </cell>
          <cell r="H25" t="str">
            <v/>
          </cell>
          <cell r="L25">
            <v>2355</v>
          </cell>
          <cell r="M25" t="str">
            <v>Nerad Rostislav</v>
          </cell>
          <cell r="P25" t="str">
            <v/>
          </cell>
          <cell r="Q25" t="str">
            <v/>
          </cell>
        </row>
        <row r="26">
          <cell r="B26" t="str">
            <v>MIVARDI .cz</v>
          </cell>
          <cell r="C26">
            <v>4</v>
          </cell>
          <cell r="D26" t="str">
            <v>Melcher Miroslav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>
            <v>4</v>
          </cell>
          <cell r="M26" t="str">
            <v>Melcher Miroslav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</row>
        <row r="27">
          <cell r="C27">
            <v>1126</v>
          </cell>
          <cell r="D27" t="str">
            <v>Ouředníček Jiří</v>
          </cell>
          <cell r="G27" t="str">
            <v/>
          </cell>
          <cell r="H27" t="str">
            <v/>
          </cell>
          <cell r="L27">
            <v>1126</v>
          </cell>
          <cell r="M27" t="str">
            <v>Ouředníček Jiří</v>
          </cell>
          <cell r="P27" t="str">
            <v/>
          </cell>
          <cell r="Q27" t="str">
            <v/>
          </cell>
        </row>
        <row r="28">
          <cell r="C28">
            <v>2268</v>
          </cell>
          <cell r="D28" t="str">
            <v>Stejskal Miroslav</v>
          </cell>
          <cell r="G28" t="str">
            <v/>
          </cell>
          <cell r="H28" t="str">
            <v/>
          </cell>
          <cell r="L28">
            <v>2268</v>
          </cell>
          <cell r="M28" t="str">
            <v>Stejskal Miroslav</v>
          </cell>
          <cell r="P28" t="str">
            <v/>
          </cell>
          <cell r="Q28" t="str">
            <v/>
          </cell>
        </row>
        <row r="29">
          <cell r="B29" t="str">
            <v>HABAKUK TEAM</v>
          </cell>
          <cell r="C29">
            <v>3032</v>
          </cell>
          <cell r="D29" t="str">
            <v>Smola Pavel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>
            <v>3032</v>
          </cell>
          <cell r="M29" t="str">
            <v>Smola Pavel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</row>
        <row r="30">
          <cell r="C30">
            <v>3320</v>
          </cell>
          <cell r="D30" t="str">
            <v>Hladík Roman</v>
          </cell>
          <cell r="G30" t="str">
            <v/>
          </cell>
          <cell r="H30" t="str">
            <v/>
          </cell>
          <cell r="L30">
            <v>3320</v>
          </cell>
          <cell r="M30" t="str">
            <v>Hladík Roman</v>
          </cell>
          <cell r="P30" t="str">
            <v/>
          </cell>
          <cell r="Q30" t="str">
            <v/>
          </cell>
        </row>
        <row r="31">
          <cell r="C31">
            <v>2934</v>
          </cell>
          <cell r="D31" t="str">
            <v>Fejfar Kamil</v>
          </cell>
          <cell r="G31" t="str">
            <v/>
          </cell>
          <cell r="H31" t="str">
            <v/>
          </cell>
          <cell r="L31">
            <v>2934</v>
          </cell>
          <cell r="M31" t="str">
            <v>Fejfar Kamil</v>
          </cell>
          <cell r="P31" t="str">
            <v/>
          </cell>
          <cell r="Q31" t="str">
            <v/>
          </cell>
        </row>
        <row r="32">
          <cell r="B32" t="str">
            <v>PRESTON FEEDER TEAM JIHOMORAVÁCI MO MRS VYŠKOV</v>
          </cell>
          <cell r="C32">
            <v>3366</v>
          </cell>
          <cell r="D32" t="str">
            <v>Chadraba Petr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>
            <v>3366</v>
          </cell>
          <cell r="M32" t="str">
            <v>Chadraba Petr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</row>
        <row r="33">
          <cell r="C33">
            <v>3365</v>
          </cell>
          <cell r="D33" t="str">
            <v>Břoušek Jaroslav</v>
          </cell>
          <cell r="G33" t="str">
            <v/>
          </cell>
          <cell r="H33" t="str">
            <v/>
          </cell>
          <cell r="L33">
            <v>3365</v>
          </cell>
          <cell r="M33" t="str">
            <v>Břoušek Jaroslav</v>
          </cell>
          <cell r="P33" t="str">
            <v/>
          </cell>
          <cell r="Q33" t="str">
            <v/>
          </cell>
        </row>
        <row r="34">
          <cell r="C34">
            <v>3476</v>
          </cell>
          <cell r="D34" t="str">
            <v>Kovanda Karel</v>
          </cell>
          <cell r="G34" t="str">
            <v/>
          </cell>
          <cell r="H34" t="str">
            <v/>
          </cell>
          <cell r="L34">
            <v>3476</v>
          </cell>
          <cell r="M34" t="str">
            <v>Kovanda Karel</v>
          </cell>
          <cell r="P34" t="str">
            <v/>
          </cell>
          <cell r="Q34" t="str">
            <v/>
          </cell>
        </row>
        <row r="35">
          <cell r="B35" t="str">
            <v>COLMIC FEEDER TEAM ČESKÝ ŠTERNBERK</v>
          </cell>
          <cell r="C35">
            <v>2298</v>
          </cell>
          <cell r="D35" t="str">
            <v>Štěpnička Milan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>
            <v>2298</v>
          </cell>
          <cell r="M35" t="str">
            <v>Štěpnička Milan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</row>
        <row r="36">
          <cell r="C36">
            <v>2299</v>
          </cell>
          <cell r="D36" t="str">
            <v>Štěpnička Radek</v>
          </cell>
          <cell r="G36" t="str">
            <v/>
          </cell>
          <cell r="H36" t="str">
            <v/>
          </cell>
          <cell r="L36">
            <v>2299</v>
          </cell>
          <cell r="M36" t="str">
            <v>Štěpnička Radek</v>
          </cell>
          <cell r="P36" t="str">
            <v/>
          </cell>
          <cell r="Q36" t="str">
            <v/>
          </cell>
        </row>
        <row r="37">
          <cell r="C37">
            <v>2539</v>
          </cell>
          <cell r="D37" t="str">
            <v>Štěpnička Martin</v>
          </cell>
          <cell r="G37" t="str">
            <v/>
          </cell>
          <cell r="H37" t="str">
            <v/>
          </cell>
          <cell r="L37">
            <v>2539</v>
          </cell>
          <cell r="M37" t="str">
            <v>Štěpnička Martin</v>
          </cell>
          <cell r="P37" t="str">
            <v/>
          </cell>
          <cell r="Q37" t="str">
            <v/>
          </cell>
        </row>
        <row r="38">
          <cell r="B38" t="str">
            <v>FEEDER TEAM JIZERA</v>
          </cell>
          <cell r="C38">
            <v>3379</v>
          </cell>
          <cell r="D38" t="str">
            <v>Kameník Jaroslav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3379</v>
          </cell>
          <cell r="M38" t="str">
            <v>Kameník Jaroslav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</row>
        <row r="39">
          <cell r="C39">
            <v>3428</v>
          </cell>
          <cell r="D39" t="str">
            <v>Kabát Petr</v>
          </cell>
          <cell r="G39" t="str">
            <v/>
          </cell>
          <cell r="H39" t="str">
            <v/>
          </cell>
          <cell r="L39">
            <v>3428</v>
          </cell>
          <cell r="M39" t="str">
            <v>Kabát Petr</v>
          </cell>
          <cell r="P39" t="str">
            <v/>
          </cell>
          <cell r="Q39" t="str">
            <v/>
          </cell>
        </row>
        <row r="40">
          <cell r="C40">
            <v>3392</v>
          </cell>
          <cell r="D40" t="str">
            <v>Vymazal Petr</v>
          </cell>
          <cell r="G40" t="str">
            <v/>
          </cell>
          <cell r="H40" t="str">
            <v/>
          </cell>
          <cell r="L40">
            <v>3392</v>
          </cell>
          <cell r="M40" t="str">
            <v>Vymazal Petr</v>
          </cell>
          <cell r="P40" t="str">
            <v/>
          </cell>
          <cell r="Q40" t="str">
            <v/>
          </cell>
        </row>
        <row r="41">
          <cell r="B41" t="str">
            <v>RSK KS-FISH MITCHELL -  JAROMÉŘ A</v>
          </cell>
          <cell r="C41">
            <v>345</v>
          </cell>
          <cell r="D41" t="str">
            <v>Dušánek Bohuslav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345</v>
          </cell>
          <cell r="M41" t="str">
            <v>Dušánek Bohuslav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</row>
        <row r="42">
          <cell r="C42">
            <v>2794</v>
          </cell>
          <cell r="D42" t="str">
            <v>Dušánek Tomáš</v>
          </cell>
          <cell r="G42" t="str">
            <v/>
          </cell>
          <cell r="H42" t="str">
            <v/>
          </cell>
          <cell r="L42">
            <v>2794</v>
          </cell>
          <cell r="M42" t="str">
            <v>Dušánek Tomáš</v>
          </cell>
          <cell r="P42" t="str">
            <v/>
          </cell>
          <cell r="Q42" t="str">
            <v/>
          </cell>
        </row>
        <row r="43">
          <cell r="C43">
            <v>3071</v>
          </cell>
          <cell r="D43" t="str">
            <v>Kadlec Tomáš</v>
          </cell>
          <cell r="G43" t="str">
            <v/>
          </cell>
          <cell r="H43" t="str">
            <v/>
          </cell>
          <cell r="L43">
            <v>3071</v>
          </cell>
          <cell r="M43" t="str">
            <v>Kadlec Tomáš</v>
          </cell>
          <cell r="P43" t="str">
            <v/>
          </cell>
          <cell r="Q43" t="str">
            <v/>
          </cell>
        </row>
        <row r="44">
          <cell r="B44" t="str">
            <v>RYBÁŘSKÝ KROUŽEK – BROWNING FEEDER TEAM</v>
          </cell>
          <cell r="C44">
            <v>2339</v>
          </cell>
          <cell r="D44" t="str">
            <v>Matas Miroslav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>
            <v>2339</v>
          </cell>
          <cell r="M44" t="str">
            <v>Matas Miroslav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</row>
        <row r="45">
          <cell r="C45">
            <v>3222</v>
          </cell>
          <cell r="D45" t="str">
            <v>Velebný Pavel</v>
          </cell>
          <cell r="G45" t="str">
            <v/>
          </cell>
          <cell r="H45" t="str">
            <v/>
          </cell>
          <cell r="L45">
            <v>3222</v>
          </cell>
          <cell r="M45" t="str">
            <v>Velebný Pavel</v>
          </cell>
          <cell r="P45" t="str">
            <v/>
          </cell>
          <cell r="Q45" t="str">
            <v/>
          </cell>
        </row>
        <row r="46">
          <cell r="C46">
            <v>2793</v>
          </cell>
          <cell r="D46" t="str">
            <v>Sičák Pavel</v>
          </cell>
          <cell r="G46" t="str">
            <v/>
          </cell>
          <cell r="H46" t="str">
            <v/>
          </cell>
          <cell r="L46">
            <v>2793</v>
          </cell>
          <cell r="M46" t="str">
            <v>Sičák Pavel</v>
          </cell>
          <cell r="P46" t="str">
            <v/>
          </cell>
          <cell r="Q46" t="str">
            <v/>
          </cell>
        </row>
        <row r="47">
          <cell r="B47" t="str">
            <v>DAIWA FEEDER TEAM</v>
          </cell>
          <cell r="C47">
            <v>1321</v>
          </cell>
          <cell r="D47" t="str">
            <v>Srb Roman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1321</v>
          </cell>
          <cell r="M47" t="str">
            <v>Srb Roman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</row>
        <row r="48">
          <cell r="C48">
            <v>2302</v>
          </cell>
          <cell r="D48" t="str">
            <v>Chalupa Ladislav</v>
          </cell>
          <cell r="G48" t="str">
            <v/>
          </cell>
          <cell r="H48" t="str">
            <v/>
          </cell>
          <cell r="L48">
            <v>2302</v>
          </cell>
          <cell r="M48" t="str">
            <v>Chalupa Ladislav</v>
          </cell>
          <cell r="P48" t="str">
            <v/>
          </cell>
          <cell r="Q48" t="str">
            <v/>
          </cell>
        </row>
        <row r="49">
          <cell r="C49">
            <v>2301</v>
          </cell>
          <cell r="D49" t="str">
            <v>Pelíšek František</v>
          </cell>
          <cell r="G49" t="str">
            <v/>
          </cell>
          <cell r="H49" t="str">
            <v/>
          </cell>
          <cell r="L49">
            <v>2301</v>
          </cell>
          <cell r="M49" t="str">
            <v>Pelíšek František</v>
          </cell>
          <cell r="P49" t="str">
            <v/>
          </cell>
          <cell r="Q49" t="str">
            <v/>
          </cell>
        </row>
        <row r="50">
          <cell r="B50" t="str">
            <v>TIMÁR FEEDER TEAM MO ČRS TOVAČOV</v>
          </cell>
          <cell r="C50">
            <v>3217</v>
          </cell>
          <cell r="D50" t="str">
            <v>Kohoutek Josef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3217</v>
          </cell>
          <cell r="M50" t="str">
            <v>Kohoutek Josef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</row>
        <row r="51">
          <cell r="C51">
            <v>2356</v>
          </cell>
          <cell r="D51" t="str">
            <v>Mokryš Marian</v>
          </cell>
          <cell r="G51" t="str">
            <v/>
          </cell>
          <cell r="H51" t="str">
            <v/>
          </cell>
          <cell r="L51">
            <v>2356</v>
          </cell>
          <cell r="M51" t="str">
            <v>Mokryš Marian</v>
          </cell>
          <cell r="P51" t="str">
            <v/>
          </cell>
          <cell r="Q51" t="str">
            <v/>
          </cell>
        </row>
        <row r="52">
          <cell r="C52">
            <v>2881</v>
          </cell>
          <cell r="D52" t="str">
            <v>Filák František</v>
          </cell>
          <cell r="G52" t="str">
            <v/>
          </cell>
          <cell r="H52" t="str">
            <v/>
          </cell>
          <cell r="L52">
            <v>2881</v>
          </cell>
          <cell r="M52" t="str">
            <v>Filák František</v>
          </cell>
          <cell r="P52" t="str">
            <v/>
          </cell>
          <cell r="Q52" t="str">
            <v/>
          </cell>
        </row>
        <row r="53">
          <cell r="B53" t="str">
            <v>TINCA FEEDER MANČAFT</v>
          </cell>
          <cell r="C53">
            <v>2357</v>
          </cell>
          <cell r="D53" t="str">
            <v>Popadinec Richard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2357</v>
          </cell>
          <cell r="M53" t="str">
            <v>Popadinec Richard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</row>
        <row r="54">
          <cell r="C54">
            <v>2529</v>
          </cell>
          <cell r="D54" t="str">
            <v>Řehoř Michal</v>
          </cell>
          <cell r="G54" t="str">
            <v/>
          </cell>
          <cell r="H54" t="str">
            <v/>
          </cell>
          <cell r="L54">
            <v>2529</v>
          </cell>
          <cell r="M54" t="str">
            <v>Řehoř Michal</v>
          </cell>
          <cell r="P54" t="str">
            <v/>
          </cell>
          <cell r="Q54" t="str">
            <v/>
          </cell>
        </row>
        <row r="55">
          <cell r="C55">
            <v>3435</v>
          </cell>
          <cell r="D55" t="str">
            <v>Kodad Daniel</v>
          </cell>
          <cell r="G55" t="str">
            <v/>
          </cell>
          <cell r="H55" t="str">
            <v/>
          </cell>
          <cell r="L55">
            <v>3435</v>
          </cell>
          <cell r="M55" t="str">
            <v>Kodad Daniel</v>
          </cell>
          <cell r="P55" t="str">
            <v/>
          </cell>
          <cell r="Q55" t="str">
            <v/>
          </cell>
        </row>
        <row r="56">
          <cell r="B56" t="str">
            <v>SPRO FEEDER TEAM MO LITOMĚŘICE</v>
          </cell>
          <cell r="C56">
            <v>3333</v>
          </cell>
          <cell r="D56" t="str">
            <v>Novák Zdeněk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3333</v>
          </cell>
          <cell r="M56" t="str">
            <v>Novák Zdeněk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C57">
            <v>2855</v>
          </cell>
          <cell r="D57" t="str">
            <v>Sigmund David</v>
          </cell>
          <cell r="G57" t="str">
            <v/>
          </cell>
          <cell r="H57" t="str">
            <v/>
          </cell>
          <cell r="L57">
            <v>2855</v>
          </cell>
          <cell r="M57" t="str">
            <v>Sigmund David</v>
          </cell>
          <cell r="P57" t="str">
            <v/>
          </cell>
          <cell r="Q57" t="str">
            <v/>
          </cell>
        </row>
        <row r="58">
          <cell r="C58">
            <v>3334</v>
          </cell>
          <cell r="D58" t="str">
            <v>Vaněk Michal</v>
          </cell>
          <cell r="G58" t="str">
            <v/>
          </cell>
          <cell r="H58" t="str">
            <v/>
          </cell>
          <cell r="L58">
            <v>3334</v>
          </cell>
          <cell r="M58" t="str">
            <v>Vaněk Michal</v>
          </cell>
          <cell r="P58" t="str">
            <v/>
          </cell>
          <cell r="Q58" t="str">
            <v/>
          </cell>
        </row>
        <row r="59">
          <cell r="B59" t="str">
            <v>RSK KUKAJÍCÍ VLCI - FEEDERKLUB</v>
          </cell>
          <cell r="C59">
            <v>2327</v>
          </cell>
          <cell r="D59" t="str">
            <v>Douša Jan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>
            <v>2327</v>
          </cell>
          <cell r="M59" t="str">
            <v>Douša Jan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</row>
        <row r="60">
          <cell r="C60">
            <v>2319</v>
          </cell>
          <cell r="D60" t="str">
            <v>Šurgota Juraj</v>
          </cell>
          <cell r="G60" t="str">
            <v/>
          </cell>
          <cell r="H60" t="str">
            <v/>
          </cell>
          <cell r="L60">
            <v>2319</v>
          </cell>
          <cell r="M60" t="str">
            <v>Šurgota Juraj</v>
          </cell>
          <cell r="P60" t="str">
            <v/>
          </cell>
          <cell r="Q60" t="str">
            <v/>
          </cell>
        </row>
        <row r="61">
          <cell r="C61">
            <v>753</v>
          </cell>
          <cell r="D61" t="str">
            <v>Koubek František</v>
          </cell>
          <cell r="G61" t="str">
            <v/>
          </cell>
          <cell r="H61" t="str">
            <v/>
          </cell>
          <cell r="L61">
            <v>753</v>
          </cell>
          <cell r="M61" t="str">
            <v>Koubek František</v>
          </cell>
          <cell r="P61" t="str">
            <v/>
          </cell>
          <cell r="Q61" t="str">
            <v/>
          </cell>
        </row>
        <row r="62">
          <cell r="B62" t="str">
            <v>KAPRŇÁK TEAM "DRUHÉ PODÁNÍ"</v>
          </cell>
          <cell r="C62">
            <v>2373</v>
          </cell>
          <cell r="D62" t="str">
            <v>Havlíček Petr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2373</v>
          </cell>
          <cell r="M62" t="str">
            <v>Havlíček Petr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</row>
        <row r="63">
          <cell r="C63">
            <v>2492</v>
          </cell>
          <cell r="D63" t="str">
            <v>Funda Petr</v>
          </cell>
          <cell r="G63" t="str">
            <v/>
          </cell>
          <cell r="H63" t="str">
            <v/>
          </cell>
          <cell r="L63">
            <v>2492</v>
          </cell>
          <cell r="M63" t="str">
            <v>Funda Petr</v>
          </cell>
          <cell r="P63" t="str">
            <v/>
          </cell>
          <cell r="Q63" t="str">
            <v/>
          </cell>
        </row>
        <row r="64">
          <cell r="C64">
            <v>2588</v>
          </cell>
          <cell r="D64" t="str">
            <v>Ludvík Jiří</v>
          </cell>
          <cell r="G64" t="str">
            <v/>
          </cell>
          <cell r="H64" t="str">
            <v/>
          </cell>
          <cell r="L64">
            <v>2588</v>
          </cell>
          <cell r="M64" t="str">
            <v>Ludvík Jiří</v>
          </cell>
          <cell r="P64" t="str">
            <v/>
          </cell>
          <cell r="Q64" t="str">
            <v/>
          </cell>
        </row>
        <row r="65">
          <cell r="B65" t="str">
            <v>KMK FEEDER TEAM</v>
          </cell>
          <cell r="C65">
            <v>3373</v>
          </cell>
          <cell r="D65" t="str">
            <v>Kunst Antonín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3373</v>
          </cell>
          <cell r="M65" t="str">
            <v>Kunst Antonín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</row>
        <row r="66">
          <cell r="C66">
            <v>3407</v>
          </cell>
          <cell r="D66" t="str">
            <v>Man Lukáš</v>
          </cell>
          <cell r="G66" t="str">
            <v/>
          </cell>
          <cell r="H66" t="str">
            <v/>
          </cell>
          <cell r="L66">
            <v>3407</v>
          </cell>
          <cell r="M66" t="str">
            <v>Man Lukáš</v>
          </cell>
          <cell r="P66" t="str">
            <v/>
          </cell>
          <cell r="Q66" t="str">
            <v/>
          </cell>
        </row>
        <row r="67">
          <cell r="C67">
            <v>3357</v>
          </cell>
          <cell r="D67" t="str">
            <v>Křenek Radek</v>
          </cell>
          <cell r="G67" t="str">
            <v/>
          </cell>
          <cell r="H67" t="str">
            <v/>
          </cell>
          <cell r="L67">
            <v>3357</v>
          </cell>
          <cell r="M67" t="str">
            <v>Křenek Radek</v>
          </cell>
          <cell r="P67" t="str">
            <v/>
          </cell>
          <cell r="Q67" t="str">
            <v/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Labe 24A 441056 MO ČRS Kolín</v>
          </cell>
          <cell r="P2" t="str">
            <v>Pořadatel: Roman Srb</v>
          </cell>
        </row>
        <row r="3">
          <cell r="B3" t="str">
            <v>Druh závodu: I. LIGA FEEDER (1. kolo)</v>
          </cell>
          <cell r="P3" t="str">
            <v>Hlavní rozhodčí: Petr Hrubant</v>
          </cell>
        </row>
        <row r="4">
          <cell r="B4" t="str">
            <v>Datum konání: 19.5.2012 - 20.5.2012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MIVARDI FEEDER TEAM HANÁ</v>
          </cell>
          <cell r="C8">
            <v>1730</v>
          </cell>
          <cell r="D8" t="str">
            <v>Vitásek Jiří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>
            <v>1730</v>
          </cell>
          <cell r="M8" t="str">
            <v>Vitásek Jiří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</row>
        <row r="9">
          <cell r="C9">
            <v>2303</v>
          </cell>
          <cell r="D9" t="str">
            <v>Hroz Ladislav</v>
          </cell>
          <cell r="G9" t="str">
            <v/>
          </cell>
          <cell r="H9" t="str">
            <v/>
          </cell>
          <cell r="L9">
            <v>2303</v>
          </cell>
          <cell r="M9" t="str">
            <v>Hroz Ladislav</v>
          </cell>
          <cell r="P9" t="str">
            <v/>
          </cell>
          <cell r="Q9" t="str">
            <v/>
          </cell>
        </row>
        <row r="10">
          <cell r="C10">
            <v>3264</v>
          </cell>
          <cell r="D10" t="str">
            <v>Ohera Tomáš</v>
          </cell>
          <cell r="G10" t="str">
            <v/>
          </cell>
          <cell r="H10" t="str">
            <v/>
          </cell>
          <cell r="L10">
            <v>3264</v>
          </cell>
          <cell r="M10" t="str">
            <v>Ohera Tomáš</v>
          </cell>
          <cell r="P10" t="str">
            <v/>
          </cell>
          <cell r="Q10" t="str">
            <v/>
          </cell>
        </row>
        <row r="11">
          <cell r="B11" t="str">
            <v>PŘÁTELÉ UŠLECHTILÉHO RYBOLOVU PLZEŇ 1 - TEAM SENSAS</v>
          </cell>
          <cell r="C11">
            <v>3082</v>
          </cell>
          <cell r="D11" t="str">
            <v>Nocar Pavel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>
            <v>3082</v>
          </cell>
          <cell r="M11" t="str">
            <v>Nocar Pavel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C12">
            <v>2646</v>
          </cell>
          <cell r="D12" t="str">
            <v>Soukup MichaL</v>
          </cell>
          <cell r="G12" t="str">
            <v/>
          </cell>
          <cell r="H12" t="str">
            <v/>
          </cell>
          <cell r="L12">
            <v>2646</v>
          </cell>
          <cell r="M12" t="str">
            <v>Soukup MichaL</v>
          </cell>
          <cell r="P12" t="str">
            <v/>
          </cell>
          <cell r="Q12" t="str">
            <v/>
          </cell>
        </row>
        <row r="13">
          <cell r="C13">
            <v>2637</v>
          </cell>
          <cell r="D13" t="str">
            <v>Krýsl Pavel</v>
          </cell>
          <cell r="G13" t="str">
            <v/>
          </cell>
          <cell r="H13" t="str">
            <v/>
          </cell>
          <cell r="L13">
            <v>2637</v>
          </cell>
          <cell r="M13" t="str">
            <v>Krýsl Pavel</v>
          </cell>
          <cell r="P13" t="str">
            <v/>
          </cell>
          <cell r="Q13" t="str">
            <v/>
          </cell>
        </row>
        <row r="14">
          <cell r="B14" t="str">
            <v>MOSELLA FEEDER TEAM</v>
          </cell>
          <cell r="C14">
            <v>2259</v>
          </cell>
          <cell r="D14" t="str">
            <v>Bromovský Petr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2259</v>
          </cell>
          <cell r="M14" t="str">
            <v>Bromovský Petr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C15">
            <v>3287</v>
          </cell>
          <cell r="D15" t="str">
            <v>Prepsl Jan</v>
          </cell>
          <cell r="G15" t="str">
            <v/>
          </cell>
          <cell r="H15" t="str">
            <v/>
          </cell>
          <cell r="L15">
            <v>3287</v>
          </cell>
          <cell r="M15" t="str">
            <v>Prepsl Jan</v>
          </cell>
          <cell r="P15" t="str">
            <v/>
          </cell>
          <cell r="Q15" t="str">
            <v/>
          </cell>
        </row>
        <row r="16">
          <cell r="C16">
            <v>2391</v>
          </cell>
          <cell r="D16" t="str">
            <v>Konopásek Jaroslav</v>
          </cell>
          <cell r="G16" t="str">
            <v/>
          </cell>
          <cell r="H16" t="str">
            <v/>
          </cell>
          <cell r="L16">
            <v>2391</v>
          </cell>
          <cell r="M16" t="str">
            <v>Konopásek Jaroslav</v>
          </cell>
          <cell r="P16" t="str">
            <v/>
          </cell>
          <cell r="Q16" t="str">
            <v/>
          </cell>
        </row>
        <row r="17">
          <cell r="B17" t="str">
            <v>PRESTON FEEDER TEAM - MRK.cz</v>
          </cell>
          <cell r="C17">
            <v>3235</v>
          </cell>
          <cell r="D17" t="str">
            <v>Brückner Martin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3235</v>
          </cell>
          <cell r="M17" t="str">
            <v>Brückner Martin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C18">
            <v>3052</v>
          </cell>
          <cell r="D18" t="str">
            <v>Černý Radek</v>
          </cell>
          <cell r="G18" t="str">
            <v/>
          </cell>
          <cell r="H18" t="str">
            <v/>
          </cell>
          <cell r="L18">
            <v>3052</v>
          </cell>
          <cell r="M18" t="str">
            <v>Černý Radek</v>
          </cell>
          <cell r="P18" t="str">
            <v/>
          </cell>
          <cell r="Q18" t="str">
            <v/>
          </cell>
        </row>
        <row r="19">
          <cell r="C19">
            <v>3467</v>
          </cell>
          <cell r="D19" t="str">
            <v>Maťák Martin</v>
          </cell>
          <cell r="G19" t="str">
            <v/>
          </cell>
          <cell r="H19" t="str">
            <v/>
          </cell>
          <cell r="L19">
            <v>3467</v>
          </cell>
          <cell r="M19" t="str">
            <v>Maťák Martin</v>
          </cell>
          <cell r="P19" t="str">
            <v/>
          </cell>
          <cell r="Q19" t="str">
            <v/>
          </cell>
        </row>
        <row r="20">
          <cell r="B20" t="str">
            <v>FISHING FEEDER TEAM MO ČRS UNIČOV</v>
          </cell>
          <cell r="C20">
            <v>2304</v>
          </cell>
          <cell r="D20" t="str">
            <v>Hrabal Vladimír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>
            <v>2304</v>
          </cell>
          <cell r="M20" t="str">
            <v>Hrabal Vladimír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</row>
        <row r="21">
          <cell r="C21">
            <v>2305</v>
          </cell>
          <cell r="D21" t="str">
            <v>Bořuta Pavel</v>
          </cell>
          <cell r="G21" t="str">
            <v/>
          </cell>
          <cell r="H21" t="str">
            <v/>
          </cell>
          <cell r="L21">
            <v>2305</v>
          </cell>
          <cell r="M21" t="str">
            <v>Bořuta Pavel</v>
          </cell>
          <cell r="P21" t="str">
            <v/>
          </cell>
          <cell r="Q21" t="str">
            <v/>
          </cell>
        </row>
        <row r="22">
          <cell r="C22">
            <v>2358</v>
          </cell>
          <cell r="D22" t="str">
            <v>Tychler Milan</v>
          </cell>
          <cell r="G22" t="str">
            <v/>
          </cell>
          <cell r="H22" t="str">
            <v/>
          </cell>
          <cell r="L22">
            <v>2358</v>
          </cell>
          <cell r="M22" t="str">
            <v>Tychler Milan</v>
          </cell>
          <cell r="P22" t="str">
            <v/>
          </cell>
          <cell r="Q22" t="str">
            <v/>
          </cell>
        </row>
        <row r="23">
          <cell r="B23" t="str">
            <v>RSK FEEDER TEAM MILO - PRAHA</v>
          </cell>
          <cell r="C23">
            <v>2263</v>
          </cell>
          <cell r="D23" t="str">
            <v>Kabourek Václav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2263</v>
          </cell>
          <cell r="M23" t="str">
            <v>Kabourek Václav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</row>
        <row r="24">
          <cell r="C24">
            <v>2534</v>
          </cell>
          <cell r="D24" t="str">
            <v>Staněk Karel</v>
          </cell>
          <cell r="G24" t="str">
            <v/>
          </cell>
          <cell r="H24" t="str">
            <v/>
          </cell>
          <cell r="L24">
            <v>2534</v>
          </cell>
          <cell r="M24" t="str">
            <v>Staněk Karel</v>
          </cell>
          <cell r="P24" t="str">
            <v/>
          </cell>
          <cell r="Q24" t="str">
            <v/>
          </cell>
        </row>
        <row r="25">
          <cell r="C25">
            <v>2355</v>
          </cell>
          <cell r="D25" t="str">
            <v>Nerad Rostislav</v>
          </cell>
          <cell r="G25" t="str">
            <v/>
          </cell>
          <cell r="H25" t="str">
            <v/>
          </cell>
          <cell r="L25">
            <v>2355</v>
          </cell>
          <cell r="M25" t="str">
            <v>Nerad Rostislav</v>
          </cell>
          <cell r="P25" t="str">
            <v/>
          </cell>
          <cell r="Q25" t="str">
            <v/>
          </cell>
        </row>
        <row r="26">
          <cell r="B26" t="str">
            <v>MIVARDI .cz</v>
          </cell>
          <cell r="C26">
            <v>4</v>
          </cell>
          <cell r="D26" t="str">
            <v>Melcher Miroslav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>
            <v>4</v>
          </cell>
          <cell r="M26" t="str">
            <v>Melcher Miroslav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</row>
        <row r="27">
          <cell r="C27">
            <v>1126</v>
          </cell>
          <cell r="D27" t="str">
            <v>Ouředníček Jiří</v>
          </cell>
          <cell r="G27" t="str">
            <v/>
          </cell>
          <cell r="H27" t="str">
            <v/>
          </cell>
          <cell r="L27">
            <v>1126</v>
          </cell>
          <cell r="M27" t="str">
            <v>Ouředníček Jiří</v>
          </cell>
          <cell r="P27" t="str">
            <v/>
          </cell>
          <cell r="Q27" t="str">
            <v/>
          </cell>
        </row>
        <row r="28">
          <cell r="C28">
            <v>2268</v>
          </cell>
          <cell r="D28" t="str">
            <v>Stejskal Miroslav</v>
          </cell>
          <cell r="G28" t="str">
            <v/>
          </cell>
          <cell r="H28" t="str">
            <v/>
          </cell>
          <cell r="L28">
            <v>2268</v>
          </cell>
          <cell r="M28" t="str">
            <v>Stejskal Miroslav</v>
          </cell>
          <cell r="P28" t="str">
            <v/>
          </cell>
          <cell r="Q28" t="str">
            <v/>
          </cell>
        </row>
        <row r="29">
          <cell r="B29" t="str">
            <v>HABAKUK TEAM</v>
          </cell>
          <cell r="C29">
            <v>3032</v>
          </cell>
          <cell r="D29" t="str">
            <v>Smola Pavel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>
            <v>3032</v>
          </cell>
          <cell r="M29" t="str">
            <v>Smola Pavel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</row>
        <row r="30">
          <cell r="C30">
            <v>3320</v>
          </cell>
          <cell r="D30" t="str">
            <v>Hladík Roman</v>
          </cell>
          <cell r="G30" t="str">
            <v/>
          </cell>
          <cell r="H30" t="str">
            <v/>
          </cell>
          <cell r="L30">
            <v>3320</v>
          </cell>
          <cell r="M30" t="str">
            <v>Hladík Roman</v>
          </cell>
          <cell r="P30" t="str">
            <v/>
          </cell>
          <cell r="Q30" t="str">
            <v/>
          </cell>
        </row>
        <row r="31">
          <cell r="C31">
            <v>2934</v>
          </cell>
          <cell r="D31" t="str">
            <v>Fejfar Kamil</v>
          </cell>
          <cell r="G31" t="str">
            <v/>
          </cell>
          <cell r="H31" t="str">
            <v/>
          </cell>
          <cell r="L31">
            <v>2934</v>
          </cell>
          <cell r="M31" t="str">
            <v>Fejfar Kamil</v>
          </cell>
          <cell r="P31" t="str">
            <v/>
          </cell>
          <cell r="Q31" t="str">
            <v/>
          </cell>
        </row>
        <row r="32">
          <cell r="B32" t="str">
            <v>PRESTON FEEDER TEAM JIHOMORAVÁCI MO MRS VYŠKOV</v>
          </cell>
          <cell r="C32">
            <v>3366</v>
          </cell>
          <cell r="D32" t="str">
            <v>Chadraba Petr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>
            <v>3366</v>
          </cell>
          <cell r="M32" t="str">
            <v>Chadraba Petr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</row>
        <row r="33">
          <cell r="C33">
            <v>3365</v>
          </cell>
          <cell r="D33" t="str">
            <v>Břoušek Jaroslav</v>
          </cell>
          <cell r="G33" t="str">
            <v/>
          </cell>
          <cell r="H33" t="str">
            <v/>
          </cell>
          <cell r="L33">
            <v>3365</v>
          </cell>
          <cell r="M33" t="str">
            <v>Břoušek Jaroslav</v>
          </cell>
          <cell r="P33" t="str">
            <v/>
          </cell>
          <cell r="Q33" t="str">
            <v/>
          </cell>
        </row>
        <row r="34">
          <cell r="C34">
            <v>3476</v>
          </cell>
          <cell r="D34" t="str">
            <v>Kovanda Karel</v>
          </cell>
          <cell r="G34" t="str">
            <v/>
          </cell>
          <cell r="H34" t="str">
            <v/>
          </cell>
          <cell r="L34">
            <v>3476</v>
          </cell>
          <cell r="M34" t="str">
            <v>Kovanda Karel</v>
          </cell>
          <cell r="P34" t="str">
            <v/>
          </cell>
          <cell r="Q34" t="str">
            <v/>
          </cell>
        </row>
        <row r="35">
          <cell r="B35" t="str">
            <v>COLMIC FEEDER TEAM ČESKÝ ŠTERNBERK</v>
          </cell>
          <cell r="C35">
            <v>2298</v>
          </cell>
          <cell r="D35" t="str">
            <v>Štěpnička Milan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>
            <v>2298</v>
          </cell>
          <cell r="M35" t="str">
            <v>Štěpnička Milan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</row>
        <row r="36">
          <cell r="C36">
            <v>2299</v>
          </cell>
          <cell r="D36" t="str">
            <v>Štěpnička Radek</v>
          </cell>
          <cell r="G36" t="str">
            <v/>
          </cell>
          <cell r="H36" t="str">
            <v/>
          </cell>
          <cell r="L36">
            <v>2299</v>
          </cell>
          <cell r="M36" t="str">
            <v>Štěpnička Radek</v>
          </cell>
          <cell r="P36" t="str">
            <v/>
          </cell>
          <cell r="Q36" t="str">
            <v/>
          </cell>
        </row>
        <row r="37">
          <cell r="C37">
            <v>2539</v>
          </cell>
          <cell r="D37" t="str">
            <v>Štěpnička Martin</v>
          </cell>
          <cell r="G37" t="str">
            <v/>
          </cell>
          <cell r="H37" t="str">
            <v/>
          </cell>
          <cell r="L37">
            <v>2539</v>
          </cell>
          <cell r="M37" t="str">
            <v>Štěpnička Martin</v>
          </cell>
          <cell r="P37" t="str">
            <v/>
          </cell>
          <cell r="Q37" t="str">
            <v/>
          </cell>
        </row>
        <row r="38">
          <cell r="B38" t="str">
            <v>FEEDER TEAM JIZERA</v>
          </cell>
          <cell r="C38">
            <v>3379</v>
          </cell>
          <cell r="D38" t="str">
            <v>Kameník Jaroslav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3379</v>
          </cell>
          <cell r="M38" t="str">
            <v>Kameník Jaroslav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</row>
        <row r="39">
          <cell r="C39">
            <v>3428</v>
          </cell>
          <cell r="D39" t="str">
            <v>Kabát Petr</v>
          </cell>
          <cell r="G39" t="str">
            <v/>
          </cell>
          <cell r="H39" t="str">
            <v/>
          </cell>
          <cell r="L39">
            <v>3428</v>
          </cell>
          <cell r="M39" t="str">
            <v>Kabát Petr</v>
          </cell>
          <cell r="P39" t="str">
            <v/>
          </cell>
          <cell r="Q39" t="str">
            <v/>
          </cell>
        </row>
        <row r="40">
          <cell r="C40">
            <v>3392</v>
          </cell>
          <cell r="D40" t="str">
            <v>Vymazal Petr</v>
          </cell>
          <cell r="G40" t="str">
            <v/>
          </cell>
          <cell r="H40" t="str">
            <v/>
          </cell>
          <cell r="L40">
            <v>3392</v>
          </cell>
          <cell r="M40" t="str">
            <v>Vymazal Petr</v>
          </cell>
          <cell r="P40" t="str">
            <v/>
          </cell>
          <cell r="Q40" t="str">
            <v/>
          </cell>
        </row>
        <row r="41">
          <cell r="B41" t="str">
            <v>RSK KS-FISH MITCHELL -  JAROMÉŘ A</v>
          </cell>
          <cell r="C41">
            <v>345</v>
          </cell>
          <cell r="D41" t="str">
            <v>Dušánek Bohuslav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345</v>
          </cell>
          <cell r="M41" t="str">
            <v>Dušánek Bohuslav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</row>
        <row r="42">
          <cell r="C42">
            <v>2794</v>
          </cell>
          <cell r="D42" t="str">
            <v>Dušánek Tomáš</v>
          </cell>
          <cell r="G42" t="str">
            <v/>
          </cell>
          <cell r="H42" t="str">
            <v/>
          </cell>
          <cell r="L42">
            <v>2794</v>
          </cell>
          <cell r="M42" t="str">
            <v>Dušánek Tomáš</v>
          </cell>
          <cell r="P42" t="str">
            <v/>
          </cell>
          <cell r="Q42" t="str">
            <v/>
          </cell>
        </row>
        <row r="43">
          <cell r="C43">
            <v>3071</v>
          </cell>
          <cell r="D43" t="str">
            <v>Kadlec Tomáš</v>
          </cell>
          <cell r="G43" t="str">
            <v/>
          </cell>
          <cell r="H43" t="str">
            <v/>
          </cell>
          <cell r="L43">
            <v>3071</v>
          </cell>
          <cell r="M43" t="str">
            <v>Kadlec Tomáš</v>
          </cell>
          <cell r="P43" t="str">
            <v/>
          </cell>
          <cell r="Q43" t="str">
            <v/>
          </cell>
        </row>
        <row r="44">
          <cell r="B44" t="str">
            <v>RYBÁŘSKÝ KROUŽEK – BROWNING FEEDER TEAM</v>
          </cell>
          <cell r="C44">
            <v>2339</v>
          </cell>
          <cell r="D44" t="str">
            <v>Matas Miroslav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>
            <v>2339</v>
          </cell>
          <cell r="M44" t="str">
            <v>Matas Miroslav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</row>
        <row r="45">
          <cell r="C45">
            <v>3222</v>
          </cell>
          <cell r="D45" t="str">
            <v>Velebný Pavel</v>
          </cell>
          <cell r="G45" t="str">
            <v/>
          </cell>
          <cell r="H45" t="str">
            <v/>
          </cell>
          <cell r="L45">
            <v>3222</v>
          </cell>
          <cell r="M45" t="str">
            <v>Velebný Pavel</v>
          </cell>
          <cell r="P45" t="str">
            <v/>
          </cell>
          <cell r="Q45" t="str">
            <v/>
          </cell>
        </row>
        <row r="46">
          <cell r="C46">
            <v>2793</v>
          </cell>
          <cell r="D46" t="str">
            <v>Sičák Pavel</v>
          </cell>
          <cell r="G46" t="str">
            <v/>
          </cell>
          <cell r="H46" t="str">
            <v/>
          </cell>
          <cell r="L46">
            <v>2793</v>
          </cell>
          <cell r="M46" t="str">
            <v>Sičák Pavel</v>
          </cell>
          <cell r="P46" t="str">
            <v/>
          </cell>
          <cell r="Q46" t="str">
            <v/>
          </cell>
        </row>
        <row r="47">
          <cell r="B47" t="str">
            <v>DAIWA FEEDER TEAM</v>
          </cell>
          <cell r="C47">
            <v>1321</v>
          </cell>
          <cell r="D47" t="str">
            <v>Srb Roman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1321</v>
          </cell>
          <cell r="M47" t="str">
            <v>Srb Roman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</row>
        <row r="48">
          <cell r="C48">
            <v>2302</v>
          </cell>
          <cell r="D48" t="str">
            <v>Chalupa Ladislav</v>
          </cell>
          <cell r="G48" t="str">
            <v/>
          </cell>
          <cell r="H48" t="str">
            <v/>
          </cell>
          <cell r="L48">
            <v>2302</v>
          </cell>
          <cell r="M48" t="str">
            <v>Chalupa Ladislav</v>
          </cell>
          <cell r="P48" t="str">
            <v/>
          </cell>
          <cell r="Q48" t="str">
            <v/>
          </cell>
        </row>
        <row r="49">
          <cell r="C49">
            <v>2301</v>
          </cell>
          <cell r="D49" t="str">
            <v>Pelíšek František</v>
          </cell>
          <cell r="G49" t="str">
            <v/>
          </cell>
          <cell r="H49" t="str">
            <v/>
          </cell>
          <cell r="L49">
            <v>2301</v>
          </cell>
          <cell r="M49" t="str">
            <v>Pelíšek František</v>
          </cell>
          <cell r="P49" t="str">
            <v/>
          </cell>
          <cell r="Q49" t="str">
            <v/>
          </cell>
        </row>
        <row r="50">
          <cell r="B50" t="str">
            <v>TIMÁR FEEDER TEAM MO ČRS TOVAČOV</v>
          </cell>
          <cell r="C50">
            <v>3217</v>
          </cell>
          <cell r="D50" t="str">
            <v>Kohoutek Josef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3217</v>
          </cell>
          <cell r="M50" t="str">
            <v>Kohoutek Josef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</row>
        <row r="51">
          <cell r="C51">
            <v>2356</v>
          </cell>
          <cell r="D51" t="str">
            <v>Mokryš Marian</v>
          </cell>
          <cell r="G51" t="str">
            <v/>
          </cell>
          <cell r="H51" t="str">
            <v/>
          </cell>
          <cell r="L51">
            <v>2356</v>
          </cell>
          <cell r="M51" t="str">
            <v>Mokryš Marian</v>
          </cell>
          <cell r="P51" t="str">
            <v/>
          </cell>
          <cell r="Q51" t="str">
            <v/>
          </cell>
        </row>
        <row r="52">
          <cell r="C52">
            <v>2881</v>
          </cell>
          <cell r="D52" t="str">
            <v>Filák František</v>
          </cell>
          <cell r="G52" t="str">
            <v/>
          </cell>
          <cell r="H52" t="str">
            <v/>
          </cell>
          <cell r="L52">
            <v>2881</v>
          </cell>
          <cell r="M52" t="str">
            <v>Filák František</v>
          </cell>
          <cell r="P52" t="str">
            <v/>
          </cell>
          <cell r="Q52" t="str">
            <v/>
          </cell>
        </row>
        <row r="53">
          <cell r="B53" t="str">
            <v>TINCA FEEDER MANČAFT</v>
          </cell>
          <cell r="C53">
            <v>2357</v>
          </cell>
          <cell r="D53" t="str">
            <v>Popadinec Richard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2357</v>
          </cell>
          <cell r="M53" t="str">
            <v>Popadinec Richard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</row>
        <row r="54">
          <cell r="C54">
            <v>2529</v>
          </cell>
          <cell r="D54" t="str">
            <v>Řehoř Michal</v>
          </cell>
          <cell r="G54" t="str">
            <v/>
          </cell>
          <cell r="H54" t="str">
            <v/>
          </cell>
          <cell r="L54">
            <v>2529</v>
          </cell>
          <cell r="M54" t="str">
            <v>Řehoř Michal</v>
          </cell>
          <cell r="P54" t="str">
            <v/>
          </cell>
          <cell r="Q54" t="str">
            <v/>
          </cell>
        </row>
        <row r="55">
          <cell r="C55">
            <v>3435</v>
          </cell>
          <cell r="D55" t="str">
            <v>Kodad Daniel</v>
          </cell>
          <cell r="G55" t="str">
            <v/>
          </cell>
          <cell r="H55" t="str">
            <v/>
          </cell>
          <cell r="L55">
            <v>3435</v>
          </cell>
          <cell r="M55" t="str">
            <v>Kodad Daniel</v>
          </cell>
          <cell r="P55" t="str">
            <v/>
          </cell>
          <cell r="Q55" t="str">
            <v/>
          </cell>
        </row>
        <row r="56">
          <cell r="B56" t="str">
            <v>SPRO FEEDER TEAM MO LITOMĚŘICE</v>
          </cell>
          <cell r="C56">
            <v>3333</v>
          </cell>
          <cell r="D56" t="str">
            <v>Novák Zdeněk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3333</v>
          </cell>
          <cell r="M56" t="str">
            <v>Novák Zdeněk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C57">
            <v>2855</v>
          </cell>
          <cell r="D57" t="str">
            <v>Sigmund David</v>
          </cell>
          <cell r="G57" t="str">
            <v/>
          </cell>
          <cell r="H57" t="str">
            <v/>
          </cell>
          <cell r="L57">
            <v>2855</v>
          </cell>
          <cell r="M57" t="str">
            <v>Sigmund David</v>
          </cell>
          <cell r="P57" t="str">
            <v/>
          </cell>
          <cell r="Q57" t="str">
            <v/>
          </cell>
        </row>
        <row r="58">
          <cell r="C58">
            <v>3334</v>
          </cell>
          <cell r="D58" t="str">
            <v>Vaněk Michal</v>
          </cell>
          <cell r="G58" t="str">
            <v/>
          </cell>
          <cell r="H58" t="str">
            <v/>
          </cell>
          <cell r="L58">
            <v>3334</v>
          </cell>
          <cell r="M58" t="str">
            <v>Vaněk Michal</v>
          </cell>
          <cell r="P58" t="str">
            <v/>
          </cell>
          <cell r="Q58" t="str">
            <v/>
          </cell>
        </row>
        <row r="59">
          <cell r="B59" t="str">
            <v>RSK KUKAJÍCÍ VLCI - FEEDERKLUB</v>
          </cell>
          <cell r="C59">
            <v>2327</v>
          </cell>
          <cell r="D59" t="str">
            <v>Douša Jan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>
            <v>2327</v>
          </cell>
          <cell r="M59" t="str">
            <v>Douša Jan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</row>
        <row r="60">
          <cell r="C60">
            <v>2319</v>
          </cell>
          <cell r="D60" t="str">
            <v>Šurgota Juraj</v>
          </cell>
          <cell r="G60" t="str">
            <v/>
          </cell>
          <cell r="H60" t="str">
            <v/>
          </cell>
          <cell r="L60">
            <v>2319</v>
          </cell>
          <cell r="M60" t="str">
            <v>Šurgota Juraj</v>
          </cell>
          <cell r="P60" t="str">
            <v/>
          </cell>
          <cell r="Q60" t="str">
            <v/>
          </cell>
        </row>
        <row r="61">
          <cell r="C61">
            <v>753</v>
          </cell>
          <cell r="D61" t="str">
            <v>Koubek František</v>
          </cell>
          <cell r="G61" t="str">
            <v/>
          </cell>
          <cell r="H61" t="str">
            <v/>
          </cell>
          <cell r="L61">
            <v>753</v>
          </cell>
          <cell r="M61" t="str">
            <v>Koubek František</v>
          </cell>
          <cell r="P61" t="str">
            <v/>
          </cell>
          <cell r="Q61" t="str">
            <v/>
          </cell>
        </row>
        <row r="62">
          <cell r="B62" t="str">
            <v>KAPRŇÁK TEAM "DRUHÉ PODÁNÍ"</v>
          </cell>
          <cell r="C62">
            <v>2373</v>
          </cell>
          <cell r="D62" t="str">
            <v>Havlíček Petr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2373</v>
          </cell>
          <cell r="M62" t="str">
            <v>Havlíček Petr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</row>
        <row r="63">
          <cell r="C63">
            <v>2492</v>
          </cell>
          <cell r="D63" t="str">
            <v>Funda Petr</v>
          </cell>
          <cell r="G63" t="str">
            <v/>
          </cell>
          <cell r="H63" t="str">
            <v/>
          </cell>
          <cell r="L63">
            <v>2492</v>
          </cell>
          <cell r="M63" t="str">
            <v>Funda Petr</v>
          </cell>
          <cell r="P63" t="str">
            <v/>
          </cell>
          <cell r="Q63" t="str">
            <v/>
          </cell>
        </row>
        <row r="64">
          <cell r="C64">
            <v>2588</v>
          </cell>
          <cell r="D64" t="str">
            <v>Ludvík Jiří</v>
          </cell>
          <cell r="G64" t="str">
            <v/>
          </cell>
          <cell r="H64" t="str">
            <v/>
          </cell>
          <cell r="L64">
            <v>2588</v>
          </cell>
          <cell r="M64" t="str">
            <v>Ludvík Jiří</v>
          </cell>
          <cell r="P64" t="str">
            <v/>
          </cell>
          <cell r="Q64" t="str">
            <v/>
          </cell>
        </row>
        <row r="65">
          <cell r="B65" t="str">
            <v>KMK FEEDER TEAM</v>
          </cell>
          <cell r="C65">
            <v>3373</v>
          </cell>
          <cell r="D65" t="str">
            <v>Kunst Antonín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3373</v>
          </cell>
          <cell r="M65" t="str">
            <v>Kunst Antonín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</row>
        <row r="66">
          <cell r="C66">
            <v>3407</v>
          </cell>
          <cell r="D66" t="str">
            <v>Man Lukáš</v>
          </cell>
          <cell r="G66" t="str">
            <v/>
          </cell>
          <cell r="H66" t="str">
            <v/>
          </cell>
          <cell r="L66">
            <v>3407</v>
          </cell>
          <cell r="M66" t="str">
            <v>Man Lukáš</v>
          </cell>
          <cell r="P66" t="str">
            <v/>
          </cell>
          <cell r="Q66" t="str">
            <v/>
          </cell>
        </row>
        <row r="67">
          <cell r="C67">
            <v>3357</v>
          </cell>
          <cell r="D67" t="str">
            <v>Křenek Radek</v>
          </cell>
          <cell r="G67" t="str">
            <v/>
          </cell>
          <cell r="H67" t="str">
            <v/>
          </cell>
          <cell r="L67">
            <v>3357</v>
          </cell>
          <cell r="M67" t="str">
            <v>Křenek Radek</v>
          </cell>
          <cell r="P67" t="str">
            <v/>
          </cell>
          <cell r="Q67" t="str">
            <v/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2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6384" width="9.140625" style="13" customWidth="1"/>
  </cols>
  <sheetData>
    <row r="1" spans="1:4" ht="12.75">
      <c r="A1" s="12" t="s">
        <v>48</v>
      </c>
      <c r="B1" s="12" t="s">
        <v>49</v>
      </c>
      <c r="C1" s="12" t="s">
        <v>50</v>
      </c>
      <c r="D1" s="12"/>
    </row>
    <row r="2" spans="1:3" ht="12.75">
      <c r="A2" s="12">
        <v>1</v>
      </c>
      <c r="B2" s="13">
        <v>36</v>
      </c>
      <c r="C2" s="13">
        <v>30</v>
      </c>
    </row>
    <row r="3" spans="1:3" ht="12.75">
      <c r="A3" s="12">
        <v>2</v>
      </c>
      <c r="B3" s="13">
        <v>33</v>
      </c>
      <c r="C3" s="13">
        <v>27</v>
      </c>
    </row>
    <row r="4" spans="1:3" ht="12.75">
      <c r="A4" s="12">
        <v>3</v>
      </c>
      <c r="B4" s="13">
        <v>31</v>
      </c>
      <c r="C4" s="13">
        <v>25</v>
      </c>
    </row>
    <row r="5" spans="1:3" ht="12.75">
      <c r="A5" s="12">
        <v>4</v>
      </c>
      <c r="B5" s="13">
        <v>29</v>
      </c>
      <c r="C5" s="13">
        <v>23</v>
      </c>
    </row>
    <row r="6" spans="1:3" ht="12.75">
      <c r="A6" s="12">
        <v>5</v>
      </c>
      <c r="B6" s="13">
        <v>27</v>
      </c>
      <c r="C6" s="13">
        <v>21</v>
      </c>
    </row>
    <row r="7" spans="1:3" ht="12.75">
      <c r="A7" s="12">
        <v>6</v>
      </c>
      <c r="B7" s="13">
        <v>25</v>
      </c>
      <c r="C7" s="13">
        <v>19</v>
      </c>
    </row>
    <row r="8" spans="1:3" ht="12.75">
      <c r="A8" s="12">
        <v>7</v>
      </c>
      <c r="B8" s="13">
        <v>22</v>
      </c>
      <c r="C8" s="13">
        <v>16</v>
      </c>
    </row>
    <row r="9" spans="1:3" ht="12.75">
      <c r="A9" s="12">
        <v>8</v>
      </c>
      <c r="B9" s="13">
        <v>19</v>
      </c>
      <c r="C9" s="13">
        <v>13</v>
      </c>
    </row>
    <row r="10" spans="1:3" ht="12.75">
      <c r="A10" s="12">
        <v>9</v>
      </c>
      <c r="B10" s="13">
        <v>16</v>
      </c>
      <c r="C10" s="13">
        <v>9</v>
      </c>
    </row>
    <row r="11" spans="1:3" ht="12.75">
      <c r="A11" s="12">
        <v>10</v>
      </c>
      <c r="B11" s="13">
        <v>13</v>
      </c>
      <c r="C11" s="13">
        <v>6</v>
      </c>
    </row>
    <row r="12" spans="1:3" ht="12.75">
      <c r="A12" s="12">
        <v>11</v>
      </c>
      <c r="B12" s="13">
        <v>10</v>
      </c>
      <c r="C12" s="13">
        <v>3</v>
      </c>
    </row>
    <row r="13" spans="1:3" ht="12.75">
      <c r="A13" s="12">
        <v>12</v>
      </c>
      <c r="B13" s="13">
        <v>7</v>
      </c>
      <c r="C13" s="13">
        <v>1</v>
      </c>
    </row>
    <row r="14" spans="1:2" ht="12.75">
      <c r="A14" s="12">
        <v>13</v>
      </c>
      <c r="B14" s="13">
        <v>4</v>
      </c>
    </row>
    <row r="15" spans="1:2" ht="12.75">
      <c r="A15" s="12">
        <v>14</v>
      </c>
      <c r="B15" s="13">
        <v>1</v>
      </c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C23"/>
  <sheetViews>
    <sheetView tabSelected="1" view="pageBreakPreview" zoomScale="110" zoomScaleSheetLayoutView="110" zoomScalePageLayoutView="0" workbookViewId="0" topLeftCell="A1">
      <pane xSplit="2" ySplit="3" topLeftCell="C4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5" sqref="B5"/>
    </sheetView>
  </sheetViews>
  <sheetFormatPr defaultColWidth="9.140625" defaultRowHeight="12.75" outlineLevelCol="1"/>
  <cols>
    <col min="1" max="1" width="4.28125" style="0" customWidth="1" outlineLevel="1"/>
    <col min="2" max="2" width="41.28125" style="0" bestFit="1" customWidth="1"/>
    <col min="3" max="3" width="7.00390625" style="0" bestFit="1" customWidth="1"/>
    <col min="4" max="4" width="5.7109375" style="0" bestFit="1" customWidth="1"/>
    <col min="5" max="5" width="5.28125" style="0" bestFit="1" customWidth="1"/>
    <col min="6" max="6" width="7.00390625" style="0" bestFit="1" customWidth="1"/>
    <col min="7" max="7" width="5.7109375" style="0" bestFit="1" customWidth="1"/>
    <col min="8" max="8" width="5.28125" style="0" bestFit="1" customWidth="1"/>
    <col min="9" max="9" width="6.00390625" style="0" bestFit="1" customWidth="1"/>
    <col min="10" max="10" width="5.57421875" style="0" bestFit="1" customWidth="1"/>
    <col min="11" max="11" width="5.140625" style="0" bestFit="1" customWidth="1"/>
    <col min="12" max="12" width="6.00390625" style="0" bestFit="1" customWidth="1"/>
    <col min="13" max="13" width="5.57421875" style="0" bestFit="1" customWidth="1"/>
    <col min="14" max="14" width="5.140625" style="0" bestFit="1" customWidth="1"/>
    <col min="15" max="15" width="6.00390625" style="0" customWidth="1" outlineLevel="1"/>
    <col min="16" max="16" width="5.57421875" style="0" customWidth="1" outlineLevel="1"/>
    <col min="17" max="17" width="5.140625" style="0" customWidth="1" outlineLevel="1"/>
    <col min="18" max="18" width="6.421875" style="0" customWidth="1" outlineLevel="1"/>
    <col min="19" max="19" width="5.57421875" style="0" customWidth="1" outlineLevel="1"/>
    <col min="20" max="20" width="5.140625" style="0" customWidth="1" outlineLevel="1"/>
    <col min="21" max="21" width="6.421875" style="0" customWidth="1" outlineLevel="1"/>
    <col min="22" max="22" width="5.57421875" style="0" customWidth="1" outlineLevel="1"/>
    <col min="23" max="23" width="5.140625" style="0" customWidth="1" outlineLevel="1"/>
    <col min="24" max="24" width="6.00390625" style="0" customWidth="1" outlineLevel="1"/>
    <col min="25" max="25" width="5.57421875" style="0" customWidth="1" outlineLevel="1"/>
    <col min="26" max="26" width="5.140625" style="0" customWidth="1" outlineLevel="1"/>
    <col min="27" max="27" width="7.7109375" style="0" customWidth="1"/>
    <col min="28" max="28" width="6.57421875" style="0" customWidth="1"/>
    <col min="29" max="29" width="5.28125" style="0" bestFit="1" customWidth="1"/>
  </cols>
  <sheetData>
    <row r="1" spans="1:29" ht="12.75">
      <c r="A1" s="26" t="s">
        <v>0</v>
      </c>
      <c r="B1" s="26" t="s">
        <v>1</v>
      </c>
      <c r="C1" s="29" t="s">
        <v>5</v>
      </c>
      <c r="D1" s="29"/>
      <c r="E1" s="29"/>
      <c r="F1" s="29"/>
      <c r="G1" s="29"/>
      <c r="H1" s="29"/>
      <c r="I1" s="29" t="s">
        <v>7</v>
      </c>
      <c r="J1" s="29"/>
      <c r="K1" s="29"/>
      <c r="L1" s="29"/>
      <c r="M1" s="29"/>
      <c r="N1" s="29"/>
      <c r="O1" s="29" t="s">
        <v>8</v>
      </c>
      <c r="P1" s="29"/>
      <c r="Q1" s="29"/>
      <c r="R1" s="29"/>
      <c r="S1" s="29"/>
      <c r="T1" s="29"/>
      <c r="U1" s="29" t="s">
        <v>20</v>
      </c>
      <c r="V1" s="29"/>
      <c r="W1" s="29"/>
      <c r="X1" s="29"/>
      <c r="Y1" s="29"/>
      <c r="Z1" s="29"/>
      <c r="AA1" s="29" t="s">
        <v>9</v>
      </c>
      <c r="AB1" s="29"/>
      <c r="AC1" s="29"/>
    </row>
    <row r="2" spans="1:29" ht="12.75">
      <c r="A2" s="27"/>
      <c r="B2" s="27"/>
      <c r="C2" s="29" t="s">
        <v>6</v>
      </c>
      <c r="D2" s="29"/>
      <c r="E2" s="29"/>
      <c r="F2" s="29" t="s">
        <v>10</v>
      </c>
      <c r="G2" s="29"/>
      <c r="H2" s="29"/>
      <c r="I2" s="29" t="s">
        <v>6</v>
      </c>
      <c r="J2" s="29"/>
      <c r="K2" s="29"/>
      <c r="L2" s="29" t="s">
        <v>10</v>
      </c>
      <c r="M2" s="29"/>
      <c r="N2" s="29"/>
      <c r="O2" s="29" t="s">
        <v>6</v>
      </c>
      <c r="P2" s="29"/>
      <c r="Q2" s="29"/>
      <c r="R2" s="29" t="s">
        <v>10</v>
      </c>
      <c r="S2" s="29"/>
      <c r="T2" s="29"/>
      <c r="U2" s="29" t="s">
        <v>6</v>
      </c>
      <c r="V2" s="29"/>
      <c r="W2" s="29"/>
      <c r="X2" s="29" t="s">
        <v>10</v>
      </c>
      <c r="Y2" s="29"/>
      <c r="Z2" s="29"/>
      <c r="AA2" s="29"/>
      <c r="AB2" s="29"/>
      <c r="AC2" s="29"/>
    </row>
    <row r="3" spans="1:29" ht="15.75">
      <c r="A3" s="28"/>
      <c r="B3" s="28"/>
      <c r="C3" s="1" t="s">
        <v>2</v>
      </c>
      <c r="D3" s="1" t="s">
        <v>3</v>
      </c>
      <c r="E3" s="2" t="s">
        <v>4</v>
      </c>
      <c r="F3" s="1" t="s">
        <v>2</v>
      </c>
      <c r="G3" s="1" t="s">
        <v>3</v>
      </c>
      <c r="H3" s="2" t="s">
        <v>4</v>
      </c>
      <c r="I3" s="1" t="s">
        <v>2</v>
      </c>
      <c r="J3" s="1" t="s">
        <v>3</v>
      </c>
      <c r="K3" s="2" t="s">
        <v>4</v>
      </c>
      <c r="L3" s="1" t="s">
        <v>2</v>
      </c>
      <c r="M3" s="1" t="s">
        <v>3</v>
      </c>
      <c r="N3" s="2" t="s">
        <v>4</v>
      </c>
      <c r="O3" s="1" t="s">
        <v>2</v>
      </c>
      <c r="P3" s="1" t="s">
        <v>3</v>
      </c>
      <c r="Q3" s="2" t="s">
        <v>4</v>
      </c>
      <c r="R3" s="1" t="s">
        <v>2</v>
      </c>
      <c r="S3" s="1" t="s">
        <v>3</v>
      </c>
      <c r="T3" s="2" t="s">
        <v>4</v>
      </c>
      <c r="U3" s="1" t="s">
        <v>2</v>
      </c>
      <c r="V3" s="1" t="s">
        <v>3</v>
      </c>
      <c r="W3" s="2" t="s">
        <v>4</v>
      </c>
      <c r="X3" s="1" t="s">
        <v>2</v>
      </c>
      <c r="Y3" s="1" t="s">
        <v>3</v>
      </c>
      <c r="Z3" s="2" t="s">
        <v>4</v>
      </c>
      <c r="AA3" s="1" t="s">
        <v>2</v>
      </c>
      <c r="AB3" s="1" t="s">
        <v>3</v>
      </c>
      <c r="AC3" s="2" t="s">
        <v>4</v>
      </c>
    </row>
    <row r="4" spans="1:29" ht="25.5" customHeight="1">
      <c r="A4" s="14">
        <v>7</v>
      </c>
      <c r="B4" s="21" t="s">
        <v>255</v>
      </c>
      <c r="C4" s="17">
        <f>INDEX('[1]Výsledková listina'!$B:$T,MATCH($B4,'[1]Výsledková listina'!$B:$B,0),8)</f>
        <v>9360</v>
      </c>
      <c r="D4" s="20">
        <f>INDEX('[1]Výsledková listina'!$B:$T,MATCH($B4,'[1]Výsledková listina'!$B:$B,0),9)</f>
        <v>7</v>
      </c>
      <c r="E4" s="21">
        <f>INDEX('[1]Výsledková listina'!$B:$T,MATCH($B4,'[1]Výsledková listina'!$B:$B,0),10)</f>
        <v>1</v>
      </c>
      <c r="F4" s="17">
        <f>INDEX('[1]Výsledková listina'!$B:$T,MATCH($B4,'[1]Výsledková listina'!$B:$B,0),17)</f>
        <v>18400</v>
      </c>
      <c r="G4" s="21">
        <f>INDEX('[1]Výsledková listina'!$B:$T,MATCH($B4,'[1]Výsledková listina'!$B:$B,0),18)</f>
        <v>5</v>
      </c>
      <c r="H4" s="21">
        <f>INDEX('[1]Výsledková listina'!$B:$T,MATCH($B4,'[1]Výsledková listina'!$B:$B,0),19)</f>
        <v>1</v>
      </c>
      <c r="I4" s="17">
        <f>INDEX('[2]Výsledková listina'!$B:$T,MATCH($B4,'[2]Výsledková listina'!$B:$B,0),8)</f>
        <v>32340</v>
      </c>
      <c r="J4" s="20">
        <f>INDEX('[2]Výsledková listina'!$B:$T,MATCH($B4,'[2]Výsledková listina'!$B:$B,0),9)</f>
        <v>17</v>
      </c>
      <c r="K4" s="21">
        <f>INDEX('[2]Výsledková listina'!$B:$T,MATCH($B4,'[2]Výsledková listina'!$B:$B,0),10)</f>
        <v>8</v>
      </c>
      <c r="L4" s="17">
        <f>INDEX('[2]Výsledková listina'!$B:$T,MATCH($B4,'[2]Výsledková listina'!$B:$B,0),17)</f>
        <v>38600</v>
      </c>
      <c r="M4" s="20">
        <f>INDEX('[2]Výsledková listina'!$B:$T,MATCH($B4,'[2]Výsledková listina'!$B:$B,0),18)</f>
        <v>14.5</v>
      </c>
      <c r="N4" s="21">
        <f>INDEX('[2]Výsledková listina'!$B:$T,MATCH($B4,'[2]Výsledková listina'!$B:$B,0),19)</f>
        <v>7</v>
      </c>
      <c r="O4" s="17">
        <f>INDEX('[3]Výsledková listina'!$B:$T,MATCH($B4,'[3]Výsledková listina'!$B:$B,0),8)</f>
      </c>
      <c r="P4" s="20">
        <f>INDEX('[3]Výsledková listina'!$B:$T,MATCH($B4,'[3]Výsledková listina'!$B:$B,0),9)</f>
      </c>
      <c r="Q4" s="21">
        <f>INDEX('[3]Výsledková listina'!$B:$T,MATCH($B4,'[3]Výsledková listina'!$B:$B,0),10)</f>
      </c>
      <c r="R4" s="17">
        <f>INDEX('[3]Výsledková listina'!$B:$T,MATCH($B4,'[3]Výsledková listina'!$B:$B,0),17)</f>
      </c>
      <c r="S4" s="20">
        <f>INDEX('[3]Výsledková listina'!$B:$T,MATCH($B4,'[3]Výsledková listina'!$B:$B,0),18)</f>
      </c>
      <c r="T4" s="21">
        <f>INDEX('[3]Výsledková listina'!$B:$T,MATCH($B4,'[3]Výsledková listina'!$B:$B,0),19)</f>
      </c>
      <c r="U4" s="17">
        <f>INDEX('[4]Výsledková listina'!$B:$T,MATCH($B4,'[4]Výsledková listina'!$B:$B,0),8)</f>
      </c>
      <c r="V4" s="20">
        <f>INDEX('[4]Výsledková listina'!$B:$T,MATCH($B4,'[4]Výsledková listina'!$B:$B,0),9)</f>
      </c>
      <c r="W4" s="21">
        <f>INDEX('[4]Výsledková listina'!$B:$T,MATCH($B4,'[4]Výsledková listina'!$B:$B,0),10)</f>
      </c>
      <c r="X4" s="17">
        <f>INDEX('[4]Výsledková listina'!$B:$T,MATCH($B4,'[4]Výsledková listina'!$B:$B,0),17)</f>
      </c>
      <c r="Y4" s="20">
        <f>INDEX('[4]Výsledková listina'!$B:$T,MATCH($B4,'[4]Výsledková listina'!$B:$B,0),18)</f>
      </c>
      <c r="Z4" s="21">
        <f>INDEX('[4]Výsledková listina'!$B:$T,MATCH($B4,'[4]Výsledková listina'!$B:$B,0),19)</f>
      </c>
      <c r="AA4" s="17">
        <f aca="true" t="shared" si="0" ref="AA4:AA23">SUM(C4,F4,I4,L4,O4,R4,U4,X4)</f>
        <v>98700</v>
      </c>
      <c r="AB4" s="20">
        <f aca="true" t="shared" si="1" ref="AB4:AB23">SUM(D4,G4,J4,M4,P4,S4,V4,Y4)</f>
        <v>43.5</v>
      </c>
      <c r="AC4" s="18">
        <f aca="true" t="shared" si="2" ref="AC4:AC23">RANK(AB4,AB$4:AB$23,1)</f>
        <v>1</v>
      </c>
    </row>
    <row r="5" spans="1:29" ht="25.5" customHeight="1">
      <c r="A5" s="14">
        <v>10</v>
      </c>
      <c r="B5" s="21" t="s">
        <v>264</v>
      </c>
      <c r="C5" s="17">
        <f>INDEX('[1]Výsledková listina'!$B:$T,MATCH($B5,'[1]Výsledková listina'!$B:$B,0),8)</f>
        <v>5040</v>
      </c>
      <c r="D5" s="20">
        <f>INDEX('[1]Výsledková listina'!$B:$T,MATCH($B5,'[1]Výsledková listina'!$B:$B,0),9)</f>
        <v>12</v>
      </c>
      <c r="E5" s="21">
        <f>INDEX('[1]Výsledková listina'!$B:$T,MATCH($B5,'[1]Výsledková listina'!$B:$B,0),10)</f>
        <v>6</v>
      </c>
      <c r="F5" s="17">
        <f>INDEX('[1]Výsledková listina'!$B:$T,MATCH($B5,'[1]Výsledková listina'!$B:$B,0),17)</f>
        <v>13360</v>
      </c>
      <c r="G5" s="21">
        <f>INDEX('[1]Výsledková listina'!$B:$T,MATCH($B5,'[1]Výsledková listina'!$B:$B,0),18)</f>
        <v>14</v>
      </c>
      <c r="H5" s="21">
        <f>INDEX('[1]Výsledková listina'!$B:$T,MATCH($B5,'[1]Výsledková listina'!$B:$B,0),19)</f>
        <v>8</v>
      </c>
      <c r="I5" s="17">
        <f>INDEX('[2]Výsledková listina'!$B:$T,MATCH($B5,'[2]Výsledková listina'!$B:$B,0),8)</f>
        <v>35680</v>
      </c>
      <c r="J5" s="20">
        <f>INDEX('[2]Výsledková listina'!$B:$T,MATCH($B5,'[2]Výsledková listina'!$B:$B,0),9)</f>
        <v>14</v>
      </c>
      <c r="K5" s="21">
        <f>INDEX('[2]Výsledková listina'!$B:$T,MATCH($B5,'[2]Výsledková listina'!$B:$B,0),10)</f>
        <v>7</v>
      </c>
      <c r="L5" s="17">
        <f>INDEX('[2]Výsledková listina'!$B:$T,MATCH($B5,'[2]Výsledková listina'!$B:$B,0),17)</f>
        <v>57800</v>
      </c>
      <c r="M5" s="20">
        <f>INDEX('[2]Výsledková listina'!$B:$T,MATCH($B5,'[2]Výsledková listina'!$B:$B,0),18)</f>
        <v>6</v>
      </c>
      <c r="N5" s="21">
        <f>INDEX('[2]Výsledková listina'!$B:$T,MATCH($B5,'[2]Výsledková listina'!$B:$B,0),19)</f>
        <v>1</v>
      </c>
      <c r="O5" s="17">
        <f>INDEX('[3]Výsledková listina'!$B:$T,MATCH($B5,'[3]Výsledková listina'!$B:$B,0),8)</f>
      </c>
      <c r="P5" s="20">
        <f>INDEX('[3]Výsledková listina'!$B:$T,MATCH($B5,'[3]Výsledková listina'!$B:$B,0),9)</f>
      </c>
      <c r="Q5" s="21">
        <f>INDEX('[3]Výsledková listina'!$B:$T,MATCH($B5,'[3]Výsledková listina'!$B:$B,0),10)</f>
      </c>
      <c r="R5" s="17">
        <f>INDEX('[3]Výsledková listina'!$B:$T,MATCH($B5,'[3]Výsledková listina'!$B:$B,0),17)</f>
      </c>
      <c r="S5" s="20">
        <f>INDEX('[3]Výsledková listina'!$B:$T,MATCH($B5,'[3]Výsledková listina'!$B:$B,0),18)</f>
      </c>
      <c r="T5" s="21">
        <f>INDEX('[3]Výsledková listina'!$B:$T,MATCH($B5,'[3]Výsledková listina'!$B:$B,0),19)</f>
      </c>
      <c r="U5" s="17">
        <f>INDEX('[4]Výsledková listina'!$B:$T,MATCH($B5,'[4]Výsledková listina'!$B:$B,0),8)</f>
      </c>
      <c r="V5" s="20">
        <f>INDEX('[4]Výsledková listina'!$B:$T,MATCH($B5,'[4]Výsledková listina'!$B:$B,0),9)</f>
      </c>
      <c r="W5" s="21">
        <f>INDEX('[4]Výsledková listina'!$B:$T,MATCH($B5,'[4]Výsledková listina'!$B:$B,0),10)</f>
      </c>
      <c r="X5" s="17">
        <f>INDEX('[4]Výsledková listina'!$B:$T,MATCH($B5,'[4]Výsledková listina'!$B:$B,0),17)</f>
      </c>
      <c r="Y5" s="20">
        <f>INDEX('[4]Výsledková listina'!$B:$T,MATCH($B5,'[4]Výsledková listina'!$B:$B,0),18)</f>
      </c>
      <c r="Z5" s="21">
        <f>INDEX('[4]Výsledková listina'!$B:$T,MATCH($B5,'[4]Výsledková listina'!$B:$B,0),19)</f>
      </c>
      <c r="AA5" s="17">
        <f t="shared" si="0"/>
        <v>111880</v>
      </c>
      <c r="AB5" s="20">
        <f t="shared" si="1"/>
        <v>46</v>
      </c>
      <c r="AC5" s="18">
        <f t="shared" si="2"/>
        <v>2</v>
      </c>
    </row>
    <row r="6" spans="1:29" ht="25.5" customHeight="1">
      <c r="A6" s="14">
        <v>6</v>
      </c>
      <c r="B6" s="19" t="s">
        <v>252</v>
      </c>
      <c r="C6" s="17">
        <f>INDEX('[1]Výsledková listina'!$B:$T,MATCH($B6,'[1]Výsledková listina'!$B:$B,0),8)</f>
        <v>8580</v>
      </c>
      <c r="D6" s="20">
        <f>INDEX('[1]Výsledková listina'!$B:$T,MATCH($B6,'[1]Výsledková listina'!$B:$B,0),9)</f>
        <v>9</v>
      </c>
      <c r="E6" s="21">
        <f>INDEX('[1]Výsledková listina'!$B:$T,MATCH($B6,'[1]Výsledková listina'!$B:$B,0),10)</f>
        <v>3</v>
      </c>
      <c r="F6" s="17">
        <f>INDEX('[1]Výsledková listina'!$B:$T,MATCH($B6,'[1]Výsledková listina'!$B:$B,0),17)</f>
        <v>15260</v>
      </c>
      <c r="G6" s="21">
        <f>INDEX('[1]Výsledková listina'!$B:$T,MATCH($B6,'[1]Výsledková listina'!$B:$B,0),18)</f>
        <v>14</v>
      </c>
      <c r="H6" s="21">
        <f>INDEX('[1]Výsledková listina'!$B:$T,MATCH($B6,'[1]Výsledková listina'!$B:$B,0),19)</f>
        <v>7</v>
      </c>
      <c r="I6" s="17">
        <f>INDEX('[2]Výsledková listina'!$B:$T,MATCH($B6,'[2]Výsledková listina'!$B:$B,0),8)</f>
        <v>38620</v>
      </c>
      <c r="J6" s="20">
        <f>INDEX('[2]Výsledková listina'!$B:$T,MATCH($B6,'[2]Výsledková listina'!$B:$B,0),9)</f>
        <v>9</v>
      </c>
      <c r="K6" s="21">
        <f>INDEX('[2]Výsledková listina'!$B:$T,MATCH($B6,'[2]Výsledková listina'!$B:$B,0),10)</f>
        <v>1</v>
      </c>
      <c r="L6" s="17">
        <f>INDEX('[2]Výsledková listina'!$B:$T,MATCH($B6,'[2]Výsledková listina'!$B:$B,0),17)</f>
        <v>41880</v>
      </c>
      <c r="M6" s="20">
        <f>INDEX('[2]Výsledková listina'!$B:$T,MATCH($B6,'[2]Výsledková listina'!$B:$B,0),18)</f>
        <v>15</v>
      </c>
      <c r="N6" s="21">
        <f>INDEX('[2]Výsledková listina'!$B:$T,MATCH($B6,'[2]Výsledková listina'!$B:$B,0),19)</f>
        <v>8</v>
      </c>
      <c r="O6" s="17">
        <f>INDEX('[3]Výsledková listina'!$B:$T,MATCH($B6,'[3]Výsledková listina'!$B:$B,0),8)</f>
      </c>
      <c r="P6" s="20">
        <f>INDEX('[3]Výsledková listina'!$B:$T,MATCH($B6,'[3]Výsledková listina'!$B:$B,0),9)</f>
      </c>
      <c r="Q6" s="21">
        <f>INDEX('[3]Výsledková listina'!$B:$T,MATCH($B6,'[3]Výsledková listina'!$B:$B,0),10)</f>
      </c>
      <c r="R6" s="17">
        <f>INDEX('[3]Výsledková listina'!$B:$T,MATCH($B6,'[3]Výsledková listina'!$B:$B,0),17)</f>
      </c>
      <c r="S6" s="20">
        <f>INDEX('[3]Výsledková listina'!$B:$T,MATCH($B6,'[3]Výsledková listina'!$B:$B,0),18)</f>
      </c>
      <c r="T6" s="21">
        <f>INDEX('[3]Výsledková listina'!$B:$T,MATCH($B6,'[3]Výsledková listina'!$B:$B,0),19)</f>
      </c>
      <c r="U6" s="17">
        <f>INDEX('[4]Výsledková listina'!$B:$T,MATCH($B6,'[4]Výsledková listina'!$B:$B,0),8)</f>
      </c>
      <c r="V6" s="20">
        <f>INDEX('[4]Výsledková listina'!$B:$T,MATCH($B6,'[4]Výsledková listina'!$B:$B,0),9)</f>
      </c>
      <c r="W6" s="21">
        <f>INDEX('[4]Výsledková listina'!$B:$T,MATCH($B6,'[4]Výsledková listina'!$B:$B,0),10)</f>
      </c>
      <c r="X6" s="17">
        <f>INDEX('[4]Výsledková listina'!$B:$T,MATCH($B6,'[4]Výsledková listina'!$B:$B,0),17)</f>
      </c>
      <c r="Y6" s="20">
        <f>INDEX('[4]Výsledková listina'!$B:$T,MATCH($B6,'[4]Výsledková listina'!$B:$B,0),18)</f>
      </c>
      <c r="Z6" s="21">
        <f>INDEX('[4]Výsledková listina'!$B:$T,MATCH($B6,'[4]Výsledková listina'!$B:$B,0),19)</f>
      </c>
      <c r="AA6" s="17">
        <f t="shared" si="0"/>
        <v>104340</v>
      </c>
      <c r="AB6" s="20">
        <f t="shared" si="1"/>
        <v>47</v>
      </c>
      <c r="AC6" s="18">
        <f t="shared" si="2"/>
        <v>3</v>
      </c>
    </row>
    <row r="7" spans="1:29" ht="25.5" customHeight="1">
      <c r="A7" s="14">
        <v>5</v>
      </c>
      <c r="B7" s="21" t="s">
        <v>249</v>
      </c>
      <c r="C7" s="17">
        <f>INDEX('[1]Výsledková listina'!$B:$T,MATCH($B7,'[1]Výsledková listina'!$B:$B,0),8)</f>
        <v>4520</v>
      </c>
      <c r="D7" s="20">
        <f>INDEX('[1]Výsledková listina'!$B:$T,MATCH($B7,'[1]Výsledková listina'!$B:$B,0),9)</f>
        <v>13</v>
      </c>
      <c r="E7" s="21">
        <f>INDEX('[1]Výsledková listina'!$B:$T,MATCH($B7,'[1]Výsledková listina'!$B:$B,0),10)</f>
        <v>7</v>
      </c>
      <c r="F7" s="17">
        <f>INDEX('[1]Výsledková listina'!$B:$T,MATCH($B7,'[1]Výsledková listina'!$B:$B,0),17)</f>
        <v>9000</v>
      </c>
      <c r="G7" s="21">
        <f>INDEX('[1]Výsledková listina'!$B:$T,MATCH($B7,'[1]Výsledková listina'!$B:$B,0),18)</f>
        <v>15</v>
      </c>
      <c r="H7" s="21">
        <f>INDEX('[1]Výsledková listina'!$B:$T,MATCH($B7,'[1]Výsledková listina'!$B:$B,0),19)</f>
        <v>10</v>
      </c>
      <c r="I7" s="17">
        <f>INDEX('[2]Výsledková listina'!$B:$T,MATCH($B7,'[2]Výsledková listina'!$B:$B,0),8)</f>
        <v>24480</v>
      </c>
      <c r="J7" s="20">
        <f>INDEX('[2]Výsledková listina'!$B:$T,MATCH($B7,'[2]Výsledková listina'!$B:$B,0),9)</f>
        <v>11</v>
      </c>
      <c r="K7" s="21">
        <f>INDEX('[2]Výsledková listina'!$B:$T,MATCH($B7,'[2]Výsledková listina'!$B:$B,0),10)</f>
        <v>3</v>
      </c>
      <c r="L7" s="17">
        <f>INDEX('[2]Výsledková listina'!$B:$T,MATCH($B7,'[2]Výsledková listina'!$B:$B,0),17)</f>
        <v>35640</v>
      </c>
      <c r="M7" s="20">
        <f>INDEX('[2]Výsledková listina'!$B:$T,MATCH($B7,'[2]Výsledková listina'!$B:$B,0),18)</f>
        <v>18</v>
      </c>
      <c r="N7" s="21">
        <f>INDEX('[2]Výsledková listina'!$B:$T,MATCH($B7,'[2]Výsledková listina'!$B:$B,0),19)</f>
        <v>12</v>
      </c>
      <c r="O7" s="17">
        <f>INDEX('[3]Výsledková listina'!$B:$T,MATCH($B7,'[3]Výsledková listina'!$B:$B,0),8)</f>
      </c>
      <c r="P7" s="20">
        <f>INDEX('[3]Výsledková listina'!$B:$T,MATCH($B7,'[3]Výsledková listina'!$B:$B,0),9)</f>
      </c>
      <c r="Q7" s="21">
        <f>INDEX('[3]Výsledková listina'!$B:$T,MATCH($B7,'[3]Výsledková listina'!$B:$B,0),10)</f>
      </c>
      <c r="R7" s="17">
        <f>INDEX('[3]Výsledková listina'!$B:$T,MATCH($B7,'[3]Výsledková listina'!$B:$B,0),17)</f>
      </c>
      <c r="S7" s="20">
        <f>INDEX('[3]Výsledková listina'!$B:$T,MATCH($B7,'[3]Výsledková listina'!$B:$B,0),18)</f>
      </c>
      <c r="T7" s="21">
        <f>INDEX('[3]Výsledková listina'!$B:$T,MATCH($B7,'[3]Výsledková listina'!$B:$B,0),19)</f>
      </c>
      <c r="U7" s="17">
        <f>INDEX('[4]Výsledková listina'!$B:$T,MATCH($B7,'[4]Výsledková listina'!$B:$B,0),8)</f>
      </c>
      <c r="V7" s="20">
        <f>INDEX('[4]Výsledková listina'!$B:$T,MATCH($B7,'[4]Výsledková listina'!$B:$B,0),9)</f>
      </c>
      <c r="W7" s="21">
        <f>INDEX('[4]Výsledková listina'!$B:$T,MATCH($B7,'[4]Výsledková listina'!$B:$B,0),10)</f>
      </c>
      <c r="X7" s="17">
        <f>INDEX('[4]Výsledková listina'!$B:$T,MATCH($B7,'[4]Výsledková listina'!$B:$B,0),17)</f>
      </c>
      <c r="Y7" s="20">
        <f>INDEX('[4]Výsledková listina'!$B:$T,MATCH($B7,'[4]Výsledková listina'!$B:$B,0),18)</f>
      </c>
      <c r="Z7" s="21">
        <f>INDEX('[4]Výsledková listina'!$B:$T,MATCH($B7,'[4]Výsledková listina'!$B:$B,0),19)</f>
      </c>
      <c r="AA7" s="17">
        <f t="shared" si="0"/>
        <v>73640</v>
      </c>
      <c r="AB7" s="20">
        <f t="shared" si="1"/>
        <v>57</v>
      </c>
      <c r="AC7" s="18">
        <f t="shared" si="2"/>
        <v>4</v>
      </c>
    </row>
    <row r="8" spans="1:29" ht="25.5" customHeight="1">
      <c r="A8" s="14">
        <v>14</v>
      </c>
      <c r="B8" s="19" t="s">
        <v>271</v>
      </c>
      <c r="C8" s="17">
        <f>INDEX('[1]Výsledková listina'!$B:$T,MATCH($B8,'[1]Výsledková listina'!$B:$B,0),8)</f>
        <v>4160</v>
      </c>
      <c r="D8" s="20">
        <f>INDEX('[1]Výsledková listina'!$B:$T,MATCH($B8,'[1]Výsledková listina'!$B:$B,0),9)</f>
        <v>18.5</v>
      </c>
      <c r="E8" s="21">
        <f>INDEX('[1]Výsledková listina'!$B:$T,MATCH($B8,'[1]Výsledková listina'!$B:$B,0),10)</f>
        <v>12</v>
      </c>
      <c r="F8" s="17">
        <f>INDEX('[1]Výsledková listina'!$B:$T,MATCH($B8,'[1]Výsledková listina'!$B:$B,0),17)</f>
        <v>12860</v>
      </c>
      <c r="G8" s="21">
        <f>INDEX('[1]Výsledková listina'!$B:$T,MATCH($B8,'[1]Výsledková listina'!$B:$B,0),18)</f>
        <v>11</v>
      </c>
      <c r="H8" s="21">
        <f>INDEX('[1]Výsledková listina'!$B:$T,MATCH($B8,'[1]Výsledková listina'!$B:$B,0),19)</f>
        <v>6</v>
      </c>
      <c r="I8" s="17">
        <f>INDEX('[2]Výsledková listina'!$B:$T,MATCH($B8,'[2]Výsledková listina'!$B:$B,0),8)</f>
        <v>20360</v>
      </c>
      <c r="J8" s="20">
        <f>INDEX('[2]Výsledková listina'!$B:$T,MATCH($B8,'[2]Výsledková listina'!$B:$B,0),9)</f>
        <v>18</v>
      </c>
      <c r="K8" s="21">
        <f>INDEX('[2]Výsledková listina'!$B:$T,MATCH($B8,'[2]Výsledková listina'!$B:$B,0),10)</f>
        <v>15</v>
      </c>
      <c r="L8" s="17">
        <f>INDEX('[2]Výsledková listina'!$B:$T,MATCH($B8,'[2]Výsledková listina'!$B:$B,0),17)</f>
        <v>48100</v>
      </c>
      <c r="M8" s="20">
        <f>INDEX('[2]Výsledková listina'!$B:$T,MATCH($B8,'[2]Výsledková listina'!$B:$B,0),18)</f>
        <v>11</v>
      </c>
      <c r="N8" s="21">
        <f>INDEX('[2]Výsledková listina'!$B:$T,MATCH($B8,'[2]Výsledková listina'!$B:$B,0),19)</f>
        <v>4</v>
      </c>
      <c r="O8" s="17">
        <f>INDEX('[3]Výsledková listina'!$B:$T,MATCH($B8,'[3]Výsledková listina'!$B:$B,0),8)</f>
      </c>
      <c r="P8" s="20">
        <f>INDEX('[3]Výsledková listina'!$B:$T,MATCH($B8,'[3]Výsledková listina'!$B:$B,0),9)</f>
      </c>
      <c r="Q8" s="21">
        <f>INDEX('[3]Výsledková listina'!$B:$T,MATCH($B8,'[3]Výsledková listina'!$B:$B,0),10)</f>
      </c>
      <c r="R8" s="17">
        <f>INDEX('[3]Výsledková listina'!$B:$T,MATCH($B8,'[3]Výsledková listina'!$B:$B,0),17)</f>
      </c>
      <c r="S8" s="20">
        <f>INDEX('[3]Výsledková listina'!$B:$T,MATCH($B8,'[3]Výsledková listina'!$B:$B,0),18)</f>
      </c>
      <c r="T8" s="21">
        <f>INDEX('[3]Výsledková listina'!$B:$T,MATCH($B8,'[3]Výsledková listina'!$B:$B,0),19)</f>
      </c>
      <c r="U8" s="17">
        <f>INDEX('[4]Výsledková listina'!$B:$T,MATCH($B8,'[4]Výsledková listina'!$B:$B,0),8)</f>
      </c>
      <c r="V8" s="20">
        <f>INDEX('[4]Výsledková listina'!$B:$T,MATCH($B8,'[4]Výsledková listina'!$B:$B,0),9)</f>
      </c>
      <c r="W8" s="21">
        <f>INDEX('[4]Výsledková listina'!$B:$T,MATCH($B8,'[4]Výsledková listina'!$B:$B,0),10)</f>
      </c>
      <c r="X8" s="17">
        <f>INDEX('[4]Výsledková listina'!$B:$T,MATCH($B8,'[4]Výsledková listina'!$B:$B,0),17)</f>
      </c>
      <c r="Y8" s="20">
        <f>INDEX('[4]Výsledková listina'!$B:$T,MATCH($B8,'[4]Výsledková listina'!$B:$B,0),18)</f>
      </c>
      <c r="Z8" s="21">
        <f>INDEX('[4]Výsledková listina'!$B:$T,MATCH($B8,'[4]Výsledková listina'!$B:$B,0),19)</f>
      </c>
      <c r="AA8" s="17">
        <f t="shared" si="0"/>
        <v>85480</v>
      </c>
      <c r="AB8" s="20">
        <f t="shared" si="1"/>
        <v>58.5</v>
      </c>
      <c r="AC8" s="18">
        <f t="shared" si="2"/>
        <v>5</v>
      </c>
    </row>
    <row r="9" spans="1:29" ht="25.5" customHeight="1">
      <c r="A9" s="14">
        <v>4</v>
      </c>
      <c r="B9" s="19" t="s">
        <v>244</v>
      </c>
      <c r="C9" s="17">
        <f>INDEX('[1]Výsledková listina'!$B:$T,MATCH($B9,'[1]Výsledková listina'!$B:$B,0),8)</f>
        <v>6820</v>
      </c>
      <c r="D9" s="20">
        <f>INDEX('[1]Výsledková listina'!$B:$T,MATCH($B9,'[1]Výsledková listina'!$B:$B,0),9)</f>
        <v>19</v>
      </c>
      <c r="E9" s="21">
        <f>INDEX('[1]Výsledková listina'!$B:$T,MATCH($B9,'[1]Výsledková listina'!$B:$B,0),10)</f>
        <v>13</v>
      </c>
      <c r="F9" s="17">
        <f>INDEX('[1]Výsledková listina'!$B:$T,MATCH($B9,'[1]Výsledková listina'!$B:$B,0),17)</f>
        <v>16640</v>
      </c>
      <c r="G9" s="21">
        <f>INDEX('[1]Výsledková listina'!$B:$T,MATCH($B9,'[1]Výsledková listina'!$B:$B,0),18)</f>
        <v>17</v>
      </c>
      <c r="H9" s="21">
        <f>INDEX('[1]Výsledková listina'!$B:$T,MATCH($B9,'[1]Výsledková listina'!$B:$B,0),19)</f>
        <v>11</v>
      </c>
      <c r="I9" s="17">
        <f>INDEX('[2]Výsledková listina'!$B:$T,MATCH($B9,'[2]Výsledková listina'!$B:$B,0),8)</f>
        <v>34980</v>
      </c>
      <c r="J9" s="20">
        <f>INDEX('[2]Výsledková listina'!$B:$T,MATCH($B9,'[2]Výsledková listina'!$B:$B,0),9)</f>
        <v>13</v>
      </c>
      <c r="K9" s="21">
        <f>INDEX('[2]Výsledková listina'!$B:$T,MATCH($B9,'[2]Výsledková listina'!$B:$B,0),10)</f>
        <v>6</v>
      </c>
      <c r="L9" s="17">
        <f>INDEX('[2]Výsledková listina'!$B:$T,MATCH($B9,'[2]Výsledková listina'!$B:$B,0),17)</f>
        <v>48260</v>
      </c>
      <c r="M9" s="20">
        <f>INDEX('[2]Výsledková listina'!$B:$T,MATCH($B9,'[2]Výsledková listina'!$B:$B,0),18)</f>
        <v>10</v>
      </c>
      <c r="N9" s="21">
        <f>INDEX('[2]Výsledková listina'!$B:$T,MATCH($B9,'[2]Výsledková listina'!$B:$B,0),19)</f>
        <v>3</v>
      </c>
      <c r="O9" s="17">
        <f>INDEX('[3]Výsledková listina'!$B:$T,MATCH($B9,'[3]Výsledková listina'!$B:$B,0),8)</f>
      </c>
      <c r="P9" s="20">
        <f>INDEX('[3]Výsledková listina'!$B:$T,MATCH($B9,'[3]Výsledková listina'!$B:$B,0),9)</f>
      </c>
      <c r="Q9" s="21">
        <f>INDEX('[3]Výsledková listina'!$B:$T,MATCH($B9,'[3]Výsledková listina'!$B:$B,0),10)</f>
      </c>
      <c r="R9" s="17">
        <f>INDEX('[3]Výsledková listina'!$B:$T,MATCH($B9,'[3]Výsledková listina'!$B:$B,0),17)</f>
      </c>
      <c r="S9" s="20">
        <f>INDEX('[3]Výsledková listina'!$B:$T,MATCH($B9,'[3]Výsledková listina'!$B:$B,0),18)</f>
      </c>
      <c r="T9" s="21">
        <f>INDEX('[3]Výsledková listina'!$B:$T,MATCH($B9,'[3]Výsledková listina'!$B:$B,0),19)</f>
      </c>
      <c r="U9" s="17">
        <f>INDEX('[4]Výsledková listina'!$B:$T,MATCH($B9,'[4]Výsledková listina'!$B:$B,0),8)</f>
      </c>
      <c r="V9" s="20">
        <f>INDEX('[4]Výsledková listina'!$B:$T,MATCH($B9,'[4]Výsledková listina'!$B:$B,0),9)</f>
      </c>
      <c r="W9" s="21">
        <f>INDEX('[4]Výsledková listina'!$B:$T,MATCH($B9,'[4]Výsledková listina'!$B:$B,0),10)</f>
      </c>
      <c r="X9" s="17">
        <f>INDEX('[4]Výsledková listina'!$B:$T,MATCH($B9,'[4]Výsledková listina'!$B:$B,0),17)</f>
      </c>
      <c r="Y9" s="20">
        <f>INDEX('[4]Výsledková listina'!$B:$T,MATCH($B9,'[4]Výsledková listina'!$B:$B,0),18)</f>
      </c>
      <c r="Z9" s="21">
        <f>INDEX('[4]Výsledková listina'!$B:$T,MATCH($B9,'[4]Výsledková listina'!$B:$B,0),19)</f>
      </c>
      <c r="AA9" s="17">
        <f t="shared" si="0"/>
        <v>106700</v>
      </c>
      <c r="AB9" s="20">
        <f t="shared" si="1"/>
        <v>59</v>
      </c>
      <c r="AC9" s="18">
        <f t="shared" si="2"/>
        <v>6</v>
      </c>
    </row>
    <row r="10" spans="1:29" ht="25.5" customHeight="1">
      <c r="A10" s="14">
        <v>3</v>
      </c>
      <c r="B10" s="19" t="s">
        <v>242</v>
      </c>
      <c r="C10" s="17">
        <f>INDEX('[1]Výsledková listina'!$B:$T,MATCH($B10,'[1]Výsledková listina'!$B:$B,0),8)</f>
        <v>6500</v>
      </c>
      <c r="D10" s="20">
        <f>INDEX('[1]Výsledková listina'!$B:$T,MATCH($B10,'[1]Výsledková listina'!$B:$B,0),9)</f>
        <v>9</v>
      </c>
      <c r="E10" s="21">
        <f>INDEX('[1]Výsledková listina'!$B:$T,MATCH($B10,'[1]Výsledková listina'!$B:$B,0),10)</f>
        <v>4</v>
      </c>
      <c r="F10" s="17">
        <f>INDEX('[1]Výsledková listina'!$B:$T,MATCH($B10,'[1]Výsledková listina'!$B:$B,0),17)</f>
        <v>5700</v>
      </c>
      <c r="G10" s="21">
        <f>INDEX('[1]Výsledková listina'!$B:$T,MATCH($B10,'[1]Výsledková listina'!$B:$B,0),18)</f>
        <v>20</v>
      </c>
      <c r="H10" s="21">
        <f>INDEX('[1]Výsledková listina'!$B:$T,MATCH($B10,'[1]Výsledková listina'!$B:$B,0),19)</f>
        <v>14</v>
      </c>
      <c r="I10" s="17">
        <f>INDEX('[2]Výsledková listina'!$B:$T,MATCH($B10,'[2]Výsledková listina'!$B:$B,0),8)</f>
        <v>36780</v>
      </c>
      <c r="J10" s="20">
        <f>INDEX('[2]Výsledková listina'!$B:$T,MATCH($B10,'[2]Výsledková listina'!$B:$B,0),9)</f>
        <v>11</v>
      </c>
      <c r="K10" s="21">
        <f>INDEX('[2]Výsledková listina'!$B:$T,MATCH($B10,'[2]Výsledková listina'!$B:$B,0),10)</f>
        <v>2</v>
      </c>
      <c r="L10" s="17">
        <f>INDEX('[2]Výsledková listina'!$B:$T,MATCH($B10,'[2]Výsledková listina'!$B:$B,0),17)</f>
        <v>37500</v>
      </c>
      <c r="M10" s="20">
        <f>INDEX('[2]Výsledková listina'!$B:$T,MATCH($B10,'[2]Výsledková listina'!$B:$B,0),18)</f>
        <v>21</v>
      </c>
      <c r="N10" s="21">
        <f>INDEX('[2]Výsledková listina'!$B:$T,MATCH($B10,'[2]Výsledková listina'!$B:$B,0),19)</f>
        <v>16</v>
      </c>
      <c r="O10" s="17">
        <f>INDEX('[3]Výsledková listina'!$B:$T,MATCH($B10,'[3]Výsledková listina'!$B:$B,0),8)</f>
      </c>
      <c r="P10" s="20">
        <f>INDEX('[3]Výsledková listina'!$B:$T,MATCH($B10,'[3]Výsledková listina'!$B:$B,0),9)</f>
      </c>
      <c r="Q10" s="21">
        <f>INDEX('[3]Výsledková listina'!$B:$T,MATCH($B10,'[3]Výsledková listina'!$B:$B,0),10)</f>
      </c>
      <c r="R10" s="17">
        <f>INDEX('[3]Výsledková listina'!$B:$T,MATCH($B10,'[3]Výsledková listina'!$B:$B,0),17)</f>
      </c>
      <c r="S10" s="20">
        <f>INDEX('[3]Výsledková listina'!$B:$T,MATCH($B10,'[3]Výsledková listina'!$B:$B,0),18)</f>
      </c>
      <c r="T10" s="21">
        <f>INDEX('[3]Výsledková listina'!$B:$T,MATCH($B10,'[3]Výsledková listina'!$B:$B,0),19)</f>
      </c>
      <c r="U10" s="17">
        <f>INDEX('[4]Výsledková listina'!$B:$T,MATCH($B10,'[4]Výsledková listina'!$B:$B,0),8)</f>
      </c>
      <c r="V10" s="20">
        <f>INDEX('[4]Výsledková listina'!$B:$T,MATCH($B10,'[4]Výsledková listina'!$B:$B,0),9)</f>
      </c>
      <c r="W10" s="21">
        <f>INDEX('[4]Výsledková listina'!$B:$T,MATCH($B10,'[4]Výsledková listina'!$B:$B,0),10)</f>
      </c>
      <c r="X10" s="17">
        <f>INDEX('[4]Výsledková listina'!$B:$T,MATCH($B10,'[4]Výsledková listina'!$B:$B,0),17)</f>
      </c>
      <c r="Y10" s="20">
        <f>INDEX('[4]Výsledková listina'!$B:$T,MATCH($B10,'[4]Výsledková listina'!$B:$B,0),18)</f>
      </c>
      <c r="Z10" s="21">
        <f>INDEX('[4]Výsledková listina'!$B:$T,MATCH($B10,'[4]Výsledková listina'!$B:$B,0),19)</f>
      </c>
      <c r="AA10" s="17">
        <f t="shared" si="0"/>
        <v>86480</v>
      </c>
      <c r="AB10" s="20">
        <f t="shared" si="1"/>
        <v>61</v>
      </c>
      <c r="AC10" s="18">
        <f t="shared" si="2"/>
        <v>7</v>
      </c>
    </row>
    <row r="11" spans="1:29" ht="25.5" customHeight="1">
      <c r="A11" s="14">
        <v>19</v>
      </c>
      <c r="B11" s="19" t="s">
        <v>283</v>
      </c>
      <c r="C11" s="17">
        <f>INDEX('[1]Výsledková listina'!$B:$T,MATCH($B11,'[1]Výsledková listina'!$B:$B,0),8)</f>
        <v>2540</v>
      </c>
      <c r="D11" s="20">
        <f>INDEX('[1]Výsledková listina'!$B:$T,MATCH($B11,'[1]Výsledková listina'!$B:$B,0),9)</f>
        <v>23</v>
      </c>
      <c r="E11" s="21">
        <f>INDEX('[1]Výsledková listina'!$B:$T,MATCH($B11,'[1]Výsledková listina'!$B:$B,0),10)</f>
        <v>17</v>
      </c>
      <c r="F11" s="17">
        <f>INDEX('[1]Výsledková listina'!$B:$T,MATCH($B11,'[1]Výsledková listina'!$B:$B,0),17)</f>
        <v>10720</v>
      </c>
      <c r="G11" s="21">
        <f>INDEX('[1]Výsledková listina'!$B:$T,MATCH($B11,'[1]Výsledková listina'!$B:$B,0),18)</f>
        <v>14</v>
      </c>
      <c r="H11" s="21">
        <f>INDEX('[1]Výsledková listina'!$B:$T,MATCH($B11,'[1]Výsledková listina'!$B:$B,0),19)</f>
        <v>9</v>
      </c>
      <c r="I11" s="17">
        <f>INDEX('[2]Výsledková listina'!$B:$T,MATCH($B11,'[2]Výsledková listina'!$B:$B,0),8)</f>
        <v>24840</v>
      </c>
      <c r="J11" s="20">
        <f>INDEX('[2]Výsledková listina'!$B:$T,MATCH($B11,'[2]Výsledková listina'!$B:$B,0),9)</f>
        <v>12</v>
      </c>
      <c r="K11" s="21">
        <f>INDEX('[2]Výsledková listina'!$B:$T,MATCH($B11,'[2]Výsledková listina'!$B:$B,0),10)</f>
        <v>4</v>
      </c>
      <c r="L11" s="17">
        <f>INDEX('[2]Výsledková listina'!$B:$T,MATCH($B11,'[2]Výsledková listina'!$B:$B,0),17)</f>
        <v>45020</v>
      </c>
      <c r="M11" s="20">
        <f>INDEX('[2]Výsledková listina'!$B:$T,MATCH($B11,'[2]Výsledková listina'!$B:$B,0),18)</f>
        <v>12</v>
      </c>
      <c r="N11" s="21">
        <f>INDEX('[2]Výsledková listina'!$B:$T,MATCH($B11,'[2]Výsledková listina'!$B:$B,0),19)</f>
        <v>5</v>
      </c>
      <c r="O11" s="17">
        <f>INDEX('[3]Výsledková listina'!$B:$T,MATCH($B11,'[3]Výsledková listina'!$B:$B,0),8)</f>
      </c>
      <c r="P11" s="20">
        <f>INDEX('[3]Výsledková listina'!$B:$T,MATCH($B11,'[3]Výsledková listina'!$B:$B,0),9)</f>
      </c>
      <c r="Q11" s="21">
        <f>INDEX('[3]Výsledková listina'!$B:$T,MATCH($B11,'[3]Výsledková listina'!$B:$B,0),10)</f>
      </c>
      <c r="R11" s="17">
        <f>INDEX('[3]Výsledková listina'!$B:$T,MATCH($B11,'[3]Výsledková listina'!$B:$B,0),17)</f>
      </c>
      <c r="S11" s="20">
        <f>INDEX('[3]Výsledková listina'!$B:$T,MATCH($B11,'[3]Výsledková listina'!$B:$B,0),18)</f>
      </c>
      <c r="T11" s="21">
        <f>INDEX('[3]Výsledková listina'!$B:$T,MATCH($B11,'[3]Výsledková listina'!$B:$B,0),19)</f>
      </c>
      <c r="U11" s="17">
        <f>INDEX('[4]Výsledková listina'!$B:$T,MATCH($B11,'[4]Výsledková listina'!$B:$B,0),8)</f>
      </c>
      <c r="V11" s="20">
        <f>INDEX('[4]Výsledková listina'!$B:$T,MATCH($B11,'[4]Výsledková listina'!$B:$B,0),9)</f>
      </c>
      <c r="W11" s="21">
        <f>INDEX('[4]Výsledková listina'!$B:$T,MATCH($B11,'[4]Výsledková listina'!$B:$B,0),10)</f>
      </c>
      <c r="X11" s="17">
        <f>INDEX('[4]Výsledková listina'!$B:$T,MATCH($B11,'[4]Výsledková listina'!$B:$B,0),17)</f>
      </c>
      <c r="Y11" s="20">
        <f>INDEX('[4]Výsledková listina'!$B:$T,MATCH($B11,'[4]Výsledková listina'!$B:$B,0),18)</f>
      </c>
      <c r="Z11" s="21">
        <f>INDEX('[4]Výsledková listina'!$B:$T,MATCH($B11,'[4]Výsledková listina'!$B:$B,0),19)</f>
      </c>
      <c r="AA11" s="17">
        <f t="shared" si="0"/>
        <v>83120</v>
      </c>
      <c r="AB11" s="20">
        <f t="shared" si="1"/>
        <v>61</v>
      </c>
      <c r="AC11" s="18">
        <f t="shared" si="2"/>
        <v>7</v>
      </c>
    </row>
    <row r="12" spans="1:29" ht="25.5" customHeight="1">
      <c r="A12" s="14">
        <v>11</v>
      </c>
      <c r="B12" s="19" t="s">
        <v>267</v>
      </c>
      <c r="C12" s="17">
        <f>INDEX('[1]Výsledková listina'!$B:$T,MATCH($B12,'[1]Výsledková listina'!$B:$B,0),8)</f>
        <v>5060</v>
      </c>
      <c r="D12" s="20">
        <f>INDEX('[1]Výsledková listina'!$B:$T,MATCH($B12,'[1]Výsledková listina'!$B:$B,0),9)</f>
        <v>18</v>
      </c>
      <c r="E12" s="21">
        <f>INDEX('[1]Výsledková listina'!$B:$T,MATCH($B12,'[1]Výsledková listina'!$B:$B,0),10)</f>
        <v>11</v>
      </c>
      <c r="F12" s="17">
        <f>INDEX('[1]Výsledková listina'!$B:$T,MATCH($B12,'[1]Výsledková listina'!$B:$B,0),17)</f>
        <v>13940</v>
      </c>
      <c r="G12" s="21">
        <f>INDEX('[1]Výsledková listina'!$B:$T,MATCH($B12,'[1]Výsledková listina'!$B:$B,0),18)</f>
        <v>11</v>
      </c>
      <c r="H12" s="21">
        <f>INDEX('[1]Výsledková listina'!$B:$T,MATCH($B12,'[1]Výsledková listina'!$B:$B,0),19)</f>
        <v>5</v>
      </c>
      <c r="I12" s="17">
        <f>INDEX('[2]Výsledková listina'!$B:$T,MATCH($B12,'[2]Výsledková listina'!$B:$B,0),8)</f>
        <v>35540</v>
      </c>
      <c r="J12" s="20">
        <f>INDEX('[2]Výsledková listina'!$B:$T,MATCH($B12,'[2]Výsledková listina'!$B:$B,0),9)</f>
        <v>18</v>
      </c>
      <c r="K12" s="21">
        <f>INDEX('[2]Výsledková listina'!$B:$T,MATCH($B12,'[2]Výsledková listina'!$B:$B,0),10)</f>
        <v>11</v>
      </c>
      <c r="L12" s="17">
        <f>INDEX('[2]Výsledková listina'!$B:$T,MATCH($B12,'[2]Výsledková listina'!$B:$B,0),17)</f>
        <v>43100</v>
      </c>
      <c r="M12" s="20">
        <f>INDEX('[2]Výsledková listina'!$B:$T,MATCH($B12,'[2]Výsledková listina'!$B:$B,0),18)</f>
        <v>17</v>
      </c>
      <c r="N12" s="21">
        <f>INDEX('[2]Výsledková listina'!$B:$T,MATCH($B12,'[2]Výsledková listina'!$B:$B,0),19)</f>
        <v>11</v>
      </c>
      <c r="O12" s="17">
        <f>INDEX('[3]Výsledková listina'!$B:$T,MATCH($B12,'[3]Výsledková listina'!$B:$B,0),8)</f>
      </c>
      <c r="P12" s="20">
        <f>INDEX('[3]Výsledková listina'!$B:$T,MATCH($B12,'[3]Výsledková listina'!$B:$B,0),9)</f>
      </c>
      <c r="Q12" s="21">
        <f>INDEX('[3]Výsledková listina'!$B:$T,MATCH($B12,'[3]Výsledková listina'!$B:$B,0),10)</f>
      </c>
      <c r="R12" s="17">
        <f>INDEX('[3]Výsledková listina'!$B:$T,MATCH($B12,'[3]Výsledková listina'!$B:$B,0),17)</f>
      </c>
      <c r="S12" s="20">
        <f>INDEX('[3]Výsledková listina'!$B:$T,MATCH($B12,'[3]Výsledková listina'!$B:$B,0),18)</f>
      </c>
      <c r="T12" s="21">
        <f>INDEX('[3]Výsledková listina'!$B:$T,MATCH($B12,'[3]Výsledková listina'!$B:$B,0),19)</f>
      </c>
      <c r="U12" s="17">
        <f>INDEX('[4]Výsledková listina'!$B:$T,MATCH($B12,'[4]Výsledková listina'!$B:$B,0),8)</f>
      </c>
      <c r="V12" s="20">
        <f>INDEX('[4]Výsledková listina'!$B:$T,MATCH($B12,'[4]Výsledková listina'!$B:$B,0),9)</f>
      </c>
      <c r="W12" s="21">
        <f>INDEX('[4]Výsledková listina'!$B:$T,MATCH($B12,'[4]Výsledková listina'!$B:$B,0),10)</f>
      </c>
      <c r="X12" s="17">
        <f>INDEX('[4]Výsledková listina'!$B:$T,MATCH($B12,'[4]Výsledková listina'!$B:$B,0),17)</f>
      </c>
      <c r="Y12" s="20">
        <f>INDEX('[4]Výsledková listina'!$B:$T,MATCH($B12,'[4]Výsledková listina'!$B:$B,0),18)</f>
      </c>
      <c r="Z12" s="21">
        <f>INDEX('[4]Výsledková listina'!$B:$T,MATCH($B12,'[4]Výsledková listina'!$B:$B,0),19)</f>
      </c>
      <c r="AA12" s="17">
        <f t="shared" si="0"/>
        <v>97640</v>
      </c>
      <c r="AB12" s="20">
        <f t="shared" si="1"/>
        <v>64</v>
      </c>
      <c r="AC12" s="18">
        <f t="shared" si="2"/>
        <v>9</v>
      </c>
    </row>
    <row r="13" spans="1:29" ht="25.5" customHeight="1">
      <c r="A13" s="14">
        <v>8</v>
      </c>
      <c r="B13" s="19" t="s">
        <v>258</v>
      </c>
      <c r="C13" s="17">
        <f>INDEX('[1]Výsledková listina'!$B:$T,MATCH($B13,'[1]Výsledková listina'!$B:$B,0),8)</f>
        <v>1250</v>
      </c>
      <c r="D13" s="20">
        <f>INDEX('[1]Výsledková listina'!$B:$T,MATCH($B13,'[1]Výsledková listina'!$B:$B,0),9)</f>
        <v>25.5</v>
      </c>
      <c r="E13" s="21">
        <f>INDEX('[1]Výsledková listina'!$B:$T,MATCH($B13,'[1]Výsledková listina'!$B:$B,0),10)</f>
        <v>19</v>
      </c>
      <c r="F13" s="17">
        <f>INDEX('[1]Výsledková listina'!$B:$T,MATCH($B13,'[1]Výsledková listina'!$B:$B,0),17)</f>
        <v>17020</v>
      </c>
      <c r="G13" s="21">
        <f>INDEX('[1]Výsledková listina'!$B:$T,MATCH($B13,'[1]Výsledková listina'!$B:$B,0),18)</f>
        <v>9</v>
      </c>
      <c r="H13" s="21">
        <f>INDEX('[1]Výsledková listina'!$B:$T,MATCH($B13,'[1]Výsledková listina'!$B:$B,0),19)</f>
        <v>2</v>
      </c>
      <c r="I13" s="17">
        <f>INDEX('[2]Výsledková listina'!$B:$T,MATCH($B13,'[2]Výsledková listina'!$B:$B,0),8)</f>
        <v>34360</v>
      </c>
      <c r="J13" s="20">
        <f>INDEX('[2]Výsledková listina'!$B:$T,MATCH($B13,'[2]Výsledková listina'!$B:$B,0),9)</f>
        <v>18</v>
      </c>
      <c r="K13" s="21">
        <f>INDEX('[2]Výsledková listina'!$B:$T,MATCH($B13,'[2]Výsledková listina'!$B:$B,0),10)</f>
        <v>12</v>
      </c>
      <c r="L13" s="17">
        <f>INDEX('[2]Výsledková listina'!$B:$T,MATCH($B13,'[2]Výsledková listina'!$B:$B,0),17)</f>
        <v>43020</v>
      </c>
      <c r="M13" s="20">
        <f>INDEX('[2]Výsledková listina'!$B:$T,MATCH($B13,'[2]Výsledková listina'!$B:$B,0),18)</f>
        <v>12</v>
      </c>
      <c r="N13" s="21">
        <f>INDEX('[2]Výsledková listina'!$B:$T,MATCH($B13,'[2]Výsledková listina'!$B:$B,0),19)</f>
        <v>6</v>
      </c>
      <c r="O13" s="17">
        <f>INDEX('[3]Výsledková listina'!$B:$T,MATCH($B13,'[3]Výsledková listina'!$B:$B,0),8)</f>
      </c>
      <c r="P13" s="20">
        <f>INDEX('[3]Výsledková listina'!$B:$T,MATCH($B13,'[3]Výsledková listina'!$B:$B,0),9)</f>
      </c>
      <c r="Q13" s="21">
        <f>INDEX('[3]Výsledková listina'!$B:$T,MATCH($B13,'[3]Výsledková listina'!$B:$B,0),10)</f>
      </c>
      <c r="R13" s="17">
        <f>INDEX('[3]Výsledková listina'!$B:$T,MATCH($B13,'[3]Výsledková listina'!$B:$B,0),17)</f>
      </c>
      <c r="S13" s="20">
        <f>INDEX('[3]Výsledková listina'!$B:$T,MATCH($B13,'[3]Výsledková listina'!$B:$B,0),18)</f>
      </c>
      <c r="T13" s="21">
        <f>INDEX('[3]Výsledková listina'!$B:$T,MATCH($B13,'[3]Výsledková listina'!$B:$B,0),19)</f>
      </c>
      <c r="U13" s="17">
        <f>INDEX('[4]Výsledková listina'!$B:$T,MATCH($B13,'[4]Výsledková listina'!$B:$B,0),8)</f>
      </c>
      <c r="V13" s="20">
        <f>INDEX('[4]Výsledková listina'!$B:$T,MATCH($B13,'[4]Výsledková listina'!$B:$B,0),9)</f>
      </c>
      <c r="W13" s="21">
        <f>INDEX('[4]Výsledková listina'!$B:$T,MATCH($B13,'[4]Výsledková listina'!$B:$B,0),10)</f>
      </c>
      <c r="X13" s="17">
        <f>INDEX('[4]Výsledková listina'!$B:$T,MATCH($B13,'[4]Výsledková listina'!$B:$B,0),17)</f>
      </c>
      <c r="Y13" s="20">
        <f>INDEX('[4]Výsledková listina'!$B:$T,MATCH($B13,'[4]Výsledková listina'!$B:$B,0),18)</f>
      </c>
      <c r="Z13" s="21">
        <f>INDEX('[4]Výsledková listina'!$B:$T,MATCH($B13,'[4]Výsledková listina'!$B:$B,0),19)</f>
      </c>
      <c r="AA13" s="17">
        <f t="shared" si="0"/>
        <v>95650</v>
      </c>
      <c r="AB13" s="20">
        <f t="shared" si="1"/>
        <v>64.5</v>
      </c>
      <c r="AC13" s="18">
        <f t="shared" si="2"/>
        <v>10</v>
      </c>
    </row>
    <row r="14" spans="1:29" ht="25.5" customHeight="1">
      <c r="A14" s="14">
        <v>13</v>
      </c>
      <c r="B14" s="19" t="s">
        <v>270</v>
      </c>
      <c r="C14" s="17">
        <f>INDEX('[1]Výsledková listina'!$B:$T,MATCH($B14,'[1]Výsledková listina'!$B:$B,0),8)</f>
        <v>1190</v>
      </c>
      <c r="D14" s="20">
        <f>INDEX('[1]Výsledková listina'!$B:$T,MATCH($B14,'[1]Výsledková listina'!$B:$B,0),9)</f>
        <v>24</v>
      </c>
      <c r="E14" s="21">
        <f>INDEX('[1]Výsledková listina'!$B:$T,MATCH($B14,'[1]Výsledková listina'!$B:$B,0),10)</f>
        <v>18</v>
      </c>
      <c r="F14" s="17">
        <f>INDEX('[1]Výsledková listina'!$B:$T,MATCH($B14,'[1]Výsledková listina'!$B:$B,0),17)</f>
        <v>5080</v>
      </c>
      <c r="G14" s="21">
        <f>INDEX('[1]Výsledková listina'!$B:$T,MATCH($B14,'[1]Výsledková listina'!$B:$B,0),18)</f>
        <v>21</v>
      </c>
      <c r="H14" s="21">
        <f>INDEX('[1]Výsledková listina'!$B:$T,MATCH($B14,'[1]Výsledková listina'!$B:$B,0),19)</f>
        <v>15</v>
      </c>
      <c r="I14" s="17">
        <f>INDEX('[2]Výsledková listina'!$B:$T,MATCH($B14,'[2]Výsledková listina'!$B:$B,0),8)</f>
        <v>39380</v>
      </c>
      <c r="J14" s="20">
        <f>INDEX('[2]Výsledková listina'!$B:$T,MATCH($B14,'[2]Výsledková listina'!$B:$B,0),9)</f>
        <v>13</v>
      </c>
      <c r="K14" s="21">
        <f>INDEX('[2]Výsledková listina'!$B:$T,MATCH($B14,'[2]Výsledková listina'!$B:$B,0),10)</f>
        <v>5</v>
      </c>
      <c r="L14" s="17">
        <f>INDEX('[2]Výsledková listina'!$B:$T,MATCH($B14,'[2]Výsledková listina'!$B:$B,0),17)</f>
        <v>52620</v>
      </c>
      <c r="M14" s="20">
        <f>INDEX('[2]Výsledková listina'!$B:$T,MATCH($B14,'[2]Výsledková listina'!$B:$B,0),18)</f>
        <v>8</v>
      </c>
      <c r="N14" s="21">
        <f>INDEX('[2]Výsledková listina'!$B:$T,MATCH($B14,'[2]Výsledková listina'!$B:$B,0),19)</f>
        <v>2</v>
      </c>
      <c r="O14" s="17">
        <f>INDEX('[3]Výsledková listina'!$B:$T,MATCH($B14,'[3]Výsledková listina'!$B:$B,0),8)</f>
      </c>
      <c r="P14" s="20">
        <f>INDEX('[3]Výsledková listina'!$B:$T,MATCH($B14,'[3]Výsledková listina'!$B:$B,0),9)</f>
      </c>
      <c r="Q14" s="21">
        <f>INDEX('[3]Výsledková listina'!$B:$T,MATCH($B14,'[3]Výsledková listina'!$B:$B,0),10)</f>
      </c>
      <c r="R14" s="17">
        <f>INDEX('[3]Výsledková listina'!$B:$T,MATCH($B14,'[3]Výsledková listina'!$B:$B,0),17)</f>
      </c>
      <c r="S14" s="20">
        <f>INDEX('[3]Výsledková listina'!$B:$T,MATCH($B14,'[3]Výsledková listina'!$B:$B,0),18)</f>
      </c>
      <c r="T14" s="21">
        <f>INDEX('[3]Výsledková listina'!$B:$T,MATCH($B14,'[3]Výsledková listina'!$B:$B,0),19)</f>
      </c>
      <c r="U14" s="17">
        <f>INDEX('[4]Výsledková listina'!$B:$T,MATCH($B14,'[4]Výsledková listina'!$B:$B,0),8)</f>
      </c>
      <c r="V14" s="20">
        <f>INDEX('[4]Výsledková listina'!$B:$T,MATCH($B14,'[4]Výsledková listina'!$B:$B,0),9)</f>
      </c>
      <c r="W14" s="21">
        <f>INDEX('[4]Výsledková listina'!$B:$T,MATCH($B14,'[4]Výsledková listina'!$B:$B,0),10)</f>
      </c>
      <c r="X14" s="17">
        <f>INDEX('[4]Výsledková listina'!$B:$T,MATCH($B14,'[4]Výsledková listina'!$B:$B,0),17)</f>
      </c>
      <c r="Y14" s="20">
        <f>INDEX('[4]Výsledková listina'!$B:$T,MATCH($B14,'[4]Výsledková listina'!$B:$B,0),18)</f>
      </c>
      <c r="Z14" s="21">
        <f>INDEX('[4]Výsledková listina'!$B:$T,MATCH($B14,'[4]Výsledková listina'!$B:$B,0),19)</f>
      </c>
      <c r="AA14" s="17">
        <f t="shared" si="0"/>
        <v>98270</v>
      </c>
      <c r="AB14" s="20">
        <f t="shared" si="1"/>
        <v>66</v>
      </c>
      <c r="AC14" s="18">
        <f t="shared" si="2"/>
        <v>11</v>
      </c>
    </row>
    <row r="15" spans="1:29" ht="25.5" customHeight="1">
      <c r="A15" s="14">
        <v>1</v>
      </c>
      <c r="B15" s="21" t="s">
        <v>236</v>
      </c>
      <c r="C15" s="17">
        <f>INDEX('[1]Výsledková listina'!$B:$T,MATCH($B15,'[1]Výsledková listina'!$B:$B,0),8)</f>
        <v>8340</v>
      </c>
      <c r="D15" s="20">
        <f>INDEX('[1]Výsledková listina'!$B:$T,MATCH($B15,'[1]Výsledková listina'!$B:$B,0),9)</f>
        <v>14</v>
      </c>
      <c r="E15" s="21">
        <f>INDEX('[1]Výsledková listina'!$B:$T,MATCH($B15,'[1]Výsledková listina'!$B:$B,0),10)</f>
        <v>8</v>
      </c>
      <c r="F15" s="17">
        <f>INDEX('[1]Výsledková listina'!$B:$T,MATCH($B15,'[1]Výsledková listina'!$B:$B,0),17)</f>
        <v>8140</v>
      </c>
      <c r="G15" s="21">
        <f>INDEX('[1]Výsledková listina'!$B:$T,MATCH($B15,'[1]Výsledková listina'!$B:$B,0),18)</f>
        <v>18</v>
      </c>
      <c r="H15" s="21">
        <f>INDEX('[1]Výsledková listina'!$B:$T,MATCH($B15,'[1]Výsledková listina'!$B:$B,0),19)</f>
        <v>12</v>
      </c>
      <c r="I15" s="17">
        <f>INDEX('[2]Výsledková listina'!$B:$T,MATCH($B15,'[2]Výsledková listina'!$B:$B,0),8)</f>
        <v>27700</v>
      </c>
      <c r="J15" s="20">
        <f>INDEX('[2]Výsledková listina'!$B:$T,MATCH($B15,'[2]Výsledková listina'!$B:$B,0),9)</f>
        <v>18</v>
      </c>
      <c r="K15" s="21">
        <f>INDEX('[2]Výsledková listina'!$B:$T,MATCH($B15,'[2]Výsledková listina'!$B:$B,0),10)</f>
        <v>13</v>
      </c>
      <c r="L15" s="17">
        <f>INDEX('[2]Výsledková listina'!$B:$T,MATCH($B15,'[2]Výsledková listina'!$B:$B,0),17)</f>
        <v>42160</v>
      </c>
      <c r="M15" s="20">
        <f>INDEX('[2]Výsledková listina'!$B:$T,MATCH($B15,'[2]Výsledková listina'!$B:$B,0),18)</f>
        <v>16</v>
      </c>
      <c r="N15" s="21">
        <f>INDEX('[2]Výsledková listina'!$B:$T,MATCH($B15,'[2]Výsledková listina'!$B:$B,0),19)</f>
        <v>10</v>
      </c>
      <c r="O15" s="17">
        <f>INDEX('[3]Výsledková listina'!$B:$T,MATCH($B15,'[3]Výsledková listina'!$B:$B,0),8)</f>
      </c>
      <c r="P15" s="20">
        <f>INDEX('[3]Výsledková listina'!$B:$T,MATCH($B15,'[3]Výsledková listina'!$B:$B,0),9)</f>
      </c>
      <c r="Q15" s="21">
        <f>INDEX('[3]Výsledková listina'!$B:$T,MATCH($B15,'[3]Výsledková listina'!$B:$B,0),10)</f>
      </c>
      <c r="R15" s="17">
        <f>INDEX('[3]Výsledková listina'!$B:$T,MATCH($B15,'[3]Výsledková listina'!$B:$B,0),17)</f>
      </c>
      <c r="S15" s="20">
        <f>INDEX('[3]Výsledková listina'!$B:$T,MATCH($B15,'[3]Výsledková listina'!$B:$B,0),18)</f>
      </c>
      <c r="T15" s="21">
        <f>INDEX('[3]Výsledková listina'!$B:$T,MATCH($B15,'[3]Výsledková listina'!$B:$B,0),19)</f>
      </c>
      <c r="U15" s="17">
        <f>INDEX('[4]Výsledková listina'!$B:$T,MATCH($B15,'[4]Výsledková listina'!$B:$B,0),8)</f>
      </c>
      <c r="V15" s="20">
        <f>INDEX('[4]Výsledková listina'!$B:$T,MATCH($B15,'[4]Výsledková listina'!$B:$B,0),9)</f>
      </c>
      <c r="W15" s="21">
        <f>INDEX('[4]Výsledková listina'!$B:$T,MATCH($B15,'[4]Výsledková listina'!$B:$B,0),10)</f>
      </c>
      <c r="X15" s="17">
        <f>INDEX('[4]Výsledková listina'!$B:$T,MATCH($B15,'[4]Výsledková listina'!$B:$B,0),17)</f>
      </c>
      <c r="Y15" s="20">
        <f>INDEX('[4]Výsledková listina'!$B:$T,MATCH($B15,'[4]Výsledková listina'!$B:$B,0),18)</f>
      </c>
      <c r="Z15" s="21">
        <f>INDEX('[4]Výsledková listina'!$B:$T,MATCH($B15,'[4]Výsledková listina'!$B:$B,0),19)</f>
      </c>
      <c r="AA15" s="17">
        <f t="shared" si="0"/>
        <v>86340</v>
      </c>
      <c r="AB15" s="20">
        <f t="shared" si="1"/>
        <v>66</v>
      </c>
      <c r="AC15" s="18">
        <f t="shared" si="2"/>
        <v>11</v>
      </c>
    </row>
    <row r="16" spans="1:29" ht="25.5" customHeight="1">
      <c r="A16" s="14">
        <v>9</v>
      </c>
      <c r="B16" s="19" t="s">
        <v>260</v>
      </c>
      <c r="C16" s="17">
        <f>INDEX('[1]Výsledková listina'!$B:$T,MATCH($B16,'[1]Výsledková listina'!$B:$B,0),8)</f>
        <v>4020</v>
      </c>
      <c r="D16" s="20">
        <f>INDEX('[1]Výsledková listina'!$B:$T,MATCH($B16,'[1]Výsledková listina'!$B:$B,0),9)</f>
        <v>20</v>
      </c>
      <c r="E16" s="21">
        <f>INDEX('[1]Výsledková listina'!$B:$T,MATCH($B16,'[1]Výsledková listina'!$B:$B,0),10)</f>
        <v>15</v>
      </c>
      <c r="F16" s="17">
        <f>INDEX('[1]Výsledková listina'!$B:$T,MATCH($B16,'[1]Výsledková listina'!$B:$B,0),17)</f>
        <v>13480</v>
      </c>
      <c r="G16" s="21">
        <f>INDEX('[1]Výsledková listina'!$B:$T,MATCH($B16,'[1]Výsledková listina'!$B:$B,0),18)</f>
        <v>10</v>
      </c>
      <c r="H16" s="21">
        <f>INDEX('[1]Výsledková listina'!$B:$T,MATCH($B16,'[1]Výsledková listina'!$B:$B,0),19)</f>
        <v>3</v>
      </c>
      <c r="I16" s="17">
        <f>INDEX('[2]Výsledková listina'!$B:$T,MATCH($B16,'[2]Výsledková listina'!$B:$B,0),8)</f>
        <v>24500</v>
      </c>
      <c r="J16" s="20">
        <f>INDEX('[2]Výsledková listina'!$B:$T,MATCH($B16,'[2]Výsledková listina'!$B:$B,0),9)</f>
        <v>17</v>
      </c>
      <c r="K16" s="21">
        <f>INDEX('[2]Výsledková listina'!$B:$T,MATCH($B16,'[2]Výsledková listina'!$B:$B,0),10)</f>
        <v>9</v>
      </c>
      <c r="L16" s="17">
        <f>INDEX('[2]Výsledková listina'!$B:$T,MATCH($B16,'[2]Výsledková listina'!$B:$B,0),17)</f>
        <v>35000</v>
      </c>
      <c r="M16" s="20">
        <f>INDEX('[2]Výsledková listina'!$B:$T,MATCH($B16,'[2]Výsledková listina'!$B:$B,0),18)</f>
        <v>20</v>
      </c>
      <c r="N16" s="21">
        <f>INDEX('[2]Výsledková listina'!$B:$T,MATCH($B16,'[2]Výsledková listina'!$B:$B,0),19)</f>
        <v>15</v>
      </c>
      <c r="O16" s="17">
        <f>INDEX('[3]Výsledková listina'!$B:$T,MATCH($B16,'[3]Výsledková listina'!$B:$B,0),8)</f>
      </c>
      <c r="P16" s="20">
        <f>INDEX('[3]Výsledková listina'!$B:$T,MATCH($B16,'[3]Výsledková listina'!$B:$B,0),9)</f>
      </c>
      <c r="Q16" s="21">
        <f>INDEX('[3]Výsledková listina'!$B:$T,MATCH($B16,'[3]Výsledková listina'!$B:$B,0),10)</f>
      </c>
      <c r="R16" s="17">
        <f>INDEX('[3]Výsledková listina'!$B:$T,MATCH($B16,'[3]Výsledková listina'!$B:$B,0),17)</f>
      </c>
      <c r="S16" s="20">
        <f>INDEX('[3]Výsledková listina'!$B:$T,MATCH($B16,'[3]Výsledková listina'!$B:$B,0),18)</f>
      </c>
      <c r="T16" s="21">
        <f>INDEX('[3]Výsledková listina'!$B:$T,MATCH($B16,'[3]Výsledková listina'!$B:$B,0),19)</f>
      </c>
      <c r="U16" s="17">
        <f>INDEX('[4]Výsledková listina'!$B:$T,MATCH($B16,'[4]Výsledková listina'!$B:$B,0),8)</f>
      </c>
      <c r="V16" s="20">
        <f>INDEX('[4]Výsledková listina'!$B:$T,MATCH($B16,'[4]Výsledková listina'!$B:$B,0),9)</f>
      </c>
      <c r="W16" s="21">
        <f>INDEX('[4]Výsledková listina'!$B:$T,MATCH($B16,'[4]Výsledková listina'!$B:$B,0),10)</f>
      </c>
      <c r="X16" s="17">
        <f>INDEX('[4]Výsledková listina'!$B:$T,MATCH($B16,'[4]Výsledková listina'!$B:$B,0),17)</f>
      </c>
      <c r="Y16" s="20">
        <f>INDEX('[4]Výsledková listina'!$B:$T,MATCH($B16,'[4]Výsledková listina'!$B:$B,0),18)</f>
      </c>
      <c r="Z16" s="21">
        <f>INDEX('[4]Výsledková listina'!$B:$T,MATCH($B16,'[4]Výsledková listina'!$B:$B,0),19)</f>
      </c>
      <c r="AA16" s="17">
        <f t="shared" si="0"/>
        <v>77000</v>
      </c>
      <c r="AB16" s="20">
        <f t="shared" si="1"/>
        <v>67</v>
      </c>
      <c r="AC16" s="18">
        <f t="shared" si="2"/>
        <v>13</v>
      </c>
    </row>
    <row r="17" spans="1:29" ht="25.5" customHeight="1">
      <c r="A17" s="14">
        <v>2</v>
      </c>
      <c r="B17" s="19" t="s">
        <v>238</v>
      </c>
      <c r="C17" s="17">
        <f>INDEX('[1]Výsledková listina'!$B:$T,MATCH($B17,'[1]Výsledková listina'!$B:$B,0),8)</f>
        <v>8820</v>
      </c>
      <c r="D17" s="20">
        <f>INDEX('[1]Výsledková listina'!$B:$T,MATCH($B17,'[1]Výsledková listina'!$B:$B,0),9)</f>
        <v>9</v>
      </c>
      <c r="E17" s="21">
        <f>INDEX('[1]Výsledková listina'!$B:$T,MATCH($B17,'[1]Výsledková listina'!$B:$B,0),10)</f>
        <v>2</v>
      </c>
      <c r="F17" s="17">
        <f>INDEX('[1]Výsledková listina'!$B:$T,MATCH($B17,'[1]Výsledková listina'!$B:$B,0),17)</f>
        <v>6400</v>
      </c>
      <c r="G17" s="21">
        <f>INDEX('[1]Výsledková listina'!$B:$T,MATCH($B17,'[1]Výsledková listina'!$B:$B,0),18)</f>
        <v>24</v>
      </c>
      <c r="H17" s="21">
        <f>INDEX('[1]Výsledková listina'!$B:$T,MATCH($B17,'[1]Výsledková listina'!$B:$B,0),19)</f>
        <v>18</v>
      </c>
      <c r="I17" s="17">
        <f>INDEX('[2]Výsledková listina'!$B:$T,MATCH($B17,'[2]Výsledková listina'!$B:$B,0),8)</f>
        <v>25320</v>
      </c>
      <c r="J17" s="20">
        <f>INDEX('[2]Výsledková listina'!$B:$T,MATCH($B17,'[2]Výsledková listina'!$B:$B,0),9)</f>
        <v>18</v>
      </c>
      <c r="K17" s="21">
        <f>INDEX('[2]Výsledková listina'!$B:$T,MATCH($B17,'[2]Výsledková listina'!$B:$B,0),10)</f>
        <v>14</v>
      </c>
      <c r="L17" s="17">
        <f>INDEX('[2]Výsledková listina'!$B:$T,MATCH($B17,'[2]Výsledková listina'!$B:$B,0),17)</f>
        <v>32520</v>
      </c>
      <c r="M17" s="20">
        <f>INDEX('[2]Výsledková listina'!$B:$T,MATCH($B17,'[2]Výsledková listina'!$B:$B,0),18)</f>
        <v>21.5</v>
      </c>
      <c r="N17" s="21">
        <f>INDEX('[2]Výsledková listina'!$B:$T,MATCH($B17,'[2]Výsledková listina'!$B:$B,0),19)</f>
        <v>17</v>
      </c>
      <c r="O17" s="17">
        <f>INDEX('[3]Výsledková listina'!$B:$T,MATCH($B17,'[3]Výsledková listina'!$B:$B,0),8)</f>
      </c>
      <c r="P17" s="20">
        <f>INDEX('[3]Výsledková listina'!$B:$T,MATCH($B17,'[3]Výsledková listina'!$B:$B,0),9)</f>
      </c>
      <c r="Q17" s="21">
        <f>INDEX('[3]Výsledková listina'!$B:$T,MATCH($B17,'[3]Výsledková listina'!$B:$B,0),10)</f>
      </c>
      <c r="R17" s="17">
        <f>INDEX('[3]Výsledková listina'!$B:$T,MATCH($B17,'[3]Výsledková listina'!$B:$B,0),17)</f>
      </c>
      <c r="S17" s="20">
        <f>INDEX('[3]Výsledková listina'!$B:$T,MATCH($B17,'[3]Výsledková listina'!$B:$B,0),18)</f>
      </c>
      <c r="T17" s="21">
        <f>INDEX('[3]Výsledková listina'!$B:$T,MATCH($B17,'[3]Výsledková listina'!$B:$B,0),19)</f>
      </c>
      <c r="U17" s="17">
        <f>INDEX('[4]Výsledková listina'!$B:$T,MATCH($B17,'[4]Výsledková listina'!$B:$B,0),8)</f>
      </c>
      <c r="V17" s="20">
        <f>INDEX('[4]Výsledková listina'!$B:$T,MATCH($B17,'[4]Výsledková listina'!$B:$B,0),9)</f>
      </c>
      <c r="W17" s="21">
        <f>INDEX('[4]Výsledková listina'!$B:$T,MATCH($B17,'[4]Výsledková listina'!$B:$B,0),10)</f>
      </c>
      <c r="X17" s="17">
        <f>INDEX('[4]Výsledková listina'!$B:$T,MATCH($B17,'[4]Výsledková listina'!$B:$B,0),17)</f>
      </c>
      <c r="Y17" s="20">
        <f>INDEX('[4]Výsledková listina'!$B:$T,MATCH($B17,'[4]Výsledková listina'!$B:$B,0),18)</f>
      </c>
      <c r="Z17" s="21">
        <f>INDEX('[4]Výsledková listina'!$B:$T,MATCH($B17,'[4]Výsledková listina'!$B:$B,0),19)</f>
      </c>
      <c r="AA17" s="17">
        <f t="shared" si="0"/>
        <v>73060</v>
      </c>
      <c r="AB17" s="20">
        <f t="shared" si="1"/>
        <v>72.5</v>
      </c>
      <c r="AC17" s="18">
        <f t="shared" si="2"/>
        <v>14</v>
      </c>
    </row>
    <row r="18" spans="1:29" ht="25.5" customHeight="1">
      <c r="A18" s="14">
        <v>18</v>
      </c>
      <c r="B18" s="19" t="s">
        <v>281</v>
      </c>
      <c r="C18" s="17">
        <f>INDEX('[1]Výsledková listina'!$B:$T,MATCH($B18,'[1]Výsledková listina'!$B:$B,0),8)</f>
        <v>2420</v>
      </c>
      <c r="D18" s="20">
        <f>INDEX('[1]Výsledková listina'!$B:$T,MATCH($B18,'[1]Výsledková listina'!$B:$B,0),9)</f>
        <v>21</v>
      </c>
      <c r="E18" s="21">
        <f>INDEX('[1]Výsledková listina'!$B:$T,MATCH($B18,'[1]Výsledková listina'!$B:$B,0),10)</f>
        <v>16</v>
      </c>
      <c r="F18" s="17">
        <f>INDEX('[1]Výsledková listina'!$B:$T,MATCH($B18,'[1]Výsledková listina'!$B:$B,0),17)</f>
        <v>5320</v>
      </c>
      <c r="G18" s="21">
        <f>INDEX('[1]Výsledková listina'!$B:$T,MATCH($B18,'[1]Výsledková listina'!$B:$B,0),18)</f>
        <v>18</v>
      </c>
      <c r="H18" s="21">
        <f>INDEX('[1]Výsledková listina'!$B:$T,MATCH($B18,'[1]Výsledková listina'!$B:$B,0),19)</f>
        <v>13</v>
      </c>
      <c r="I18" s="17">
        <f>INDEX('[2]Výsledková listina'!$B:$T,MATCH($B18,'[2]Výsledková listina'!$B:$B,0),8)</f>
        <v>19060</v>
      </c>
      <c r="J18" s="20">
        <f>INDEX('[2]Výsledková listina'!$B:$T,MATCH($B18,'[2]Výsledková listina'!$B:$B,0),9)</f>
        <v>17</v>
      </c>
      <c r="K18" s="21">
        <f>INDEX('[2]Výsledková listina'!$B:$T,MATCH($B18,'[2]Výsledková listina'!$B:$B,0),10)</f>
        <v>10</v>
      </c>
      <c r="L18" s="17">
        <f>INDEX('[2]Výsledková listina'!$B:$T,MATCH($B18,'[2]Výsledková listina'!$B:$B,0),17)</f>
        <v>39060</v>
      </c>
      <c r="M18" s="20">
        <f>INDEX('[2]Výsledková listina'!$B:$T,MATCH($B18,'[2]Výsledková listina'!$B:$B,0),18)</f>
        <v>20</v>
      </c>
      <c r="N18" s="21">
        <f>INDEX('[2]Výsledková listina'!$B:$T,MATCH($B18,'[2]Výsledková listina'!$B:$B,0),19)</f>
        <v>14</v>
      </c>
      <c r="O18" s="17">
        <f>INDEX('[3]Výsledková listina'!$B:$T,MATCH($B18,'[3]Výsledková listina'!$B:$B,0),8)</f>
      </c>
      <c r="P18" s="20">
        <f>INDEX('[3]Výsledková listina'!$B:$T,MATCH($B18,'[3]Výsledková listina'!$B:$B,0),9)</f>
      </c>
      <c r="Q18" s="21">
        <f>INDEX('[3]Výsledková listina'!$B:$T,MATCH($B18,'[3]Výsledková listina'!$B:$B,0),10)</f>
      </c>
      <c r="R18" s="17">
        <f>INDEX('[3]Výsledková listina'!$B:$T,MATCH($B18,'[3]Výsledková listina'!$B:$B,0),17)</f>
      </c>
      <c r="S18" s="20">
        <f>INDEX('[3]Výsledková listina'!$B:$T,MATCH($B18,'[3]Výsledková listina'!$B:$B,0),18)</f>
      </c>
      <c r="T18" s="21">
        <f>INDEX('[3]Výsledková listina'!$B:$T,MATCH($B18,'[3]Výsledková listina'!$B:$B,0),19)</f>
      </c>
      <c r="U18" s="17">
        <f>INDEX('[4]Výsledková listina'!$B:$T,MATCH($B18,'[4]Výsledková listina'!$B:$B,0),8)</f>
      </c>
      <c r="V18" s="20">
        <f>INDEX('[4]Výsledková listina'!$B:$T,MATCH($B18,'[4]Výsledková listina'!$B:$B,0),9)</f>
      </c>
      <c r="W18" s="21">
        <f>INDEX('[4]Výsledková listina'!$B:$T,MATCH($B18,'[4]Výsledková listina'!$B:$B,0),10)</f>
      </c>
      <c r="X18" s="17">
        <f>INDEX('[4]Výsledková listina'!$B:$T,MATCH($B18,'[4]Výsledková listina'!$B:$B,0),17)</f>
      </c>
      <c r="Y18" s="20">
        <f>INDEX('[4]Výsledková listina'!$B:$T,MATCH($B18,'[4]Výsledková listina'!$B:$B,0),18)</f>
      </c>
      <c r="Z18" s="21">
        <f>INDEX('[4]Výsledková listina'!$B:$T,MATCH($B18,'[4]Výsledková listina'!$B:$B,0),19)</f>
      </c>
      <c r="AA18" s="17">
        <f t="shared" si="0"/>
        <v>65860</v>
      </c>
      <c r="AB18" s="20">
        <f t="shared" si="1"/>
        <v>76</v>
      </c>
      <c r="AC18" s="18">
        <f t="shared" si="2"/>
        <v>15</v>
      </c>
    </row>
    <row r="19" spans="1:29" ht="25.5" customHeight="1">
      <c r="A19" s="14">
        <v>16</v>
      </c>
      <c r="B19" s="19" t="s">
        <v>273</v>
      </c>
      <c r="C19" s="17">
        <f>INDEX('[1]Výsledková listina'!$B:$T,MATCH($B19,'[1]Výsledková listina'!$B:$B,0),8)</f>
        <v>6380</v>
      </c>
      <c r="D19" s="20">
        <f>INDEX('[1]Výsledková listina'!$B:$T,MATCH($B19,'[1]Výsledková listina'!$B:$B,0),9)</f>
        <v>11</v>
      </c>
      <c r="E19" s="21">
        <f>INDEX('[1]Výsledková listina'!$B:$T,MATCH($B19,'[1]Výsledková listina'!$B:$B,0),10)</f>
        <v>5</v>
      </c>
      <c r="F19" s="17">
        <f>INDEX('[1]Výsledková listina'!$B:$T,MATCH($B19,'[1]Výsledková listina'!$B:$B,0),17)</f>
        <v>7250</v>
      </c>
      <c r="G19" s="21">
        <f>INDEX('[1]Výsledková listina'!$B:$T,MATCH($B19,'[1]Výsledková listina'!$B:$B,0),18)</f>
        <v>22</v>
      </c>
      <c r="H19" s="21">
        <f>INDEX('[1]Výsledková listina'!$B:$T,MATCH($B19,'[1]Výsledková listina'!$B:$B,0),19)</f>
        <v>16</v>
      </c>
      <c r="I19" s="17">
        <f>INDEX('[2]Výsledková listina'!$B:$T,MATCH($B19,'[2]Výsledková listina'!$B:$B,0),8)</f>
        <v>21000</v>
      </c>
      <c r="J19" s="20">
        <f>INDEX('[2]Výsledková listina'!$B:$T,MATCH($B19,'[2]Výsledková listina'!$B:$B,0),9)</f>
        <v>21</v>
      </c>
      <c r="K19" s="21">
        <f>INDEX('[2]Výsledková listina'!$B:$T,MATCH($B19,'[2]Výsledková listina'!$B:$B,0),10)</f>
        <v>18</v>
      </c>
      <c r="L19" s="17">
        <f>INDEX('[2]Výsledková listina'!$B:$T,MATCH($B19,'[2]Výsledková listina'!$B:$B,0),17)</f>
        <v>31400</v>
      </c>
      <c r="M19" s="20">
        <f>INDEX('[2]Výsledková listina'!$B:$T,MATCH($B19,'[2]Výsledková listina'!$B:$B,0),18)</f>
        <v>26</v>
      </c>
      <c r="N19" s="21">
        <f>INDEX('[2]Výsledková listina'!$B:$T,MATCH($B19,'[2]Výsledková listina'!$B:$B,0),19)</f>
        <v>20</v>
      </c>
      <c r="O19" s="17">
        <f>INDEX('[3]Výsledková listina'!$B:$T,MATCH($B19,'[3]Výsledková listina'!$B:$B,0),8)</f>
      </c>
      <c r="P19" s="20">
        <f>INDEX('[3]Výsledková listina'!$B:$T,MATCH($B19,'[3]Výsledková listina'!$B:$B,0),9)</f>
      </c>
      <c r="Q19" s="21">
        <f>INDEX('[3]Výsledková listina'!$B:$T,MATCH($B19,'[3]Výsledková listina'!$B:$B,0),10)</f>
      </c>
      <c r="R19" s="17">
        <f>INDEX('[3]Výsledková listina'!$B:$T,MATCH($B19,'[3]Výsledková listina'!$B:$B,0),17)</f>
      </c>
      <c r="S19" s="20">
        <f>INDEX('[3]Výsledková listina'!$B:$T,MATCH($B19,'[3]Výsledková listina'!$B:$B,0),18)</f>
      </c>
      <c r="T19" s="21">
        <f>INDEX('[3]Výsledková listina'!$B:$T,MATCH($B19,'[3]Výsledková listina'!$B:$B,0),19)</f>
      </c>
      <c r="U19" s="17">
        <f>INDEX('[4]Výsledková listina'!$B:$T,MATCH($B19,'[4]Výsledková listina'!$B:$B,0),8)</f>
      </c>
      <c r="V19" s="20">
        <f>INDEX('[4]Výsledková listina'!$B:$T,MATCH($B19,'[4]Výsledková listina'!$B:$B,0),9)</f>
      </c>
      <c r="W19" s="21">
        <f>INDEX('[4]Výsledková listina'!$B:$T,MATCH($B19,'[4]Výsledková listina'!$B:$B,0),10)</f>
      </c>
      <c r="X19" s="17">
        <f>INDEX('[4]Výsledková listina'!$B:$T,MATCH($B19,'[4]Výsledková listina'!$B:$B,0),17)</f>
      </c>
      <c r="Y19" s="20">
        <f>INDEX('[4]Výsledková listina'!$B:$T,MATCH($B19,'[4]Výsledková listina'!$B:$B,0),18)</f>
      </c>
      <c r="Z19" s="21">
        <f>INDEX('[4]Výsledková listina'!$B:$T,MATCH($B19,'[4]Výsledková listina'!$B:$B,0),19)</f>
      </c>
      <c r="AA19" s="17">
        <f t="shared" si="0"/>
        <v>66030</v>
      </c>
      <c r="AB19" s="20">
        <f t="shared" si="1"/>
        <v>80</v>
      </c>
      <c r="AC19" s="18">
        <f t="shared" si="2"/>
        <v>16</v>
      </c>
    </row>
    <row r="20" spans="1:29" ht="25.5" customHeight="1">
      <c r="A20" s="14">
        <v>12</v>
      </c>
      <c r="B20" s="19" t="s">
        <v>268</v>
      </c>
      <c r="C20" s="17">
        <f>INDEX('[1]Výsledková listina'!$B:$T,MATCH($B20,'[1]Výsledková listina'!$B:$B,0),8)</f>
        <v>4230</v>
      </c>
      <c r="D20" s="20">
        <f>INDEX('[1]Výsledková listina'!$B:$T,MATCH($B20,'[1]Výsledková listina'!$B:$B,0),9)</f>
        <v>19</v>
      </c>
      <c r="E20" s="21">
        <f>INDEX('[1]Výsledková listina'!$B:$T,MATCH($B20,'[1]Výsledková listina'!$B:$B,0),10)</f>
        <v>14</v>
      </c>
      <c r="F20" s="17">
        <f>INDEX('[1]Výsledková listina'!$B:$T,MATCH($B20,'[1]Výsledková listina'!$B:$B,0),17)</f>
        <v>2360</v>
      </c>
      <c r="G20" s="21">
        <f>INDEX('[1]Výsledková listina'!$B:$T,MATCH($B20,'[1]Výsledková listina'!$B:$B,0),18)</f>
        <v>26</v>
      </c>
      <c r="H20" s="21">
        <f>INDEX('[1]Výsledková listina'!$B:$T,MATCH($B20,'[1]Výsledková listina'!$B:$B,0),19)</f>
        <v>19</v>
      </c>
      <c r="I20" s="17">
        <f>INDEX('[2]Výsledková listina'!$B:$T,MATCH($B20,'[2]Výsledková listina'!$B:$B,0),8)</f>
        <v>32480</v>
      </c>
      <c r="J20" s="20">
        <f>INDEX('[2]Výsledková listina'!$B:$T,MATCH($B20,'[2]Výsledková listina'!$B:$B,0),9)</f>
        <v>19</v>
      </c>
      <c r="K20" s="21">
        <f>INDEX('[2]Výsledková listina'!$B:$T,MATCH($B20,'[2]Výsledková listina'!$B:$B,0),10)</f>
        <v>16</v>
      </c>
      <c r="L20" s="17">
        <f>INDEX('[2]Výsledková listina'!$B:$T,MATCH($B20,'[2]Výsledková listina'!$B:$B,0),17)</f>
        <v>35480</v>
      </c>
      <c r="M20" s="20">
        <f>INDEX('[2]Výsledková listina'!$B:$T,MATCH($B20,'[2]Výsledková listina'!$B:$B,0),18)</f>
        <v>18</v>
      </c>
      <c r="N20" s="21">
        <f>INDEX('[2]Výsledková listina'!$B:$T,MATCH($B20,'[2]Výsledková listina'!$B:$B,0),19)</f>
        <v>13</v>
      </c>
      <c r="O20" s="17">
        <f>INDEX('[3]Výsledková listina'!$B:$T,MATCH($B20,'[3]Výsledková listina'!$B:$B,0),8)</f>
      </c>
      <c r="P20" s="20">
        <f>INDEX('[3]Výsledková listina'!$B:$T,MATCH($B20,'[3]Výsledková listina'!$B:$B,0),9)</f>
      </c>
      <c r="Q20" s="21">
        <f>INDEX('[3]Výsledková listina'!$B:$T,MATCH($B20,'[3]Výsledková listina'!$B:$B,0),10)</f>
      </c>
      <c r="R20" s="17">
        <f>INDEX('[3]Výsledková listina'!$B:$T,MATCH($B20,'[3]Výsledková listina'!$B:$B,0),17)</f>
      </c>
      <c r="S20" s="20">
        <f>INDEX('[3]Výsledková listina'!$B:$T,MATCH($B20,'[3]Výsledková listina'!$B:$B,0),18)</f>
      </c>
      <c r="T20" s="21">
        <f>INDEX('[3]Výsledková listina'!$B:$T,MATCH($B20,'[3]Výsledková listina'!$B:$B,0),19)</f>
      </c>
      <c r="U20" s="17">
        <f>INDEX('[4]Výsledková listina'!$B:$T,MATCH($B20,'[4]Výsledková listina'!$B:$B,0),8)</f>
      </c>
      <c r="V20" s="20">
        <f>INDEX('[4]Výsledková listina'!$B:$T,MATCH($B20,'[4]Výsledková listina'!$B:$B,0),9)</f>
      </c>
      <c r="W20" s="21">
        <f>INDEX('[4]Výsledková listina'!$B:$T,MATCH($B20,'[4]Výsledková listina'!$B:$B,0),10)</f>
      </c>
      <c r="X20" s="17">
        <f>INDEX('[4]Výsledková listina'!$B:$T,MATCH($B20,'[4]Výsledková listina'!$B:$B,0),17)</f>
      </c>
      <c r="Y20" s="20">
        <f>INDEX('[4]Výsledková listina'!$B:$T,MATCH($B20,'[4]Výsledková listina'!$B:$B,0),18)</f>
      </c>
      <c r="Z20" s="21">
        <f>INDEX('[4]Výsledková listina'!$B:$T,MATCH($B20,'[4]Výsledková listina'!$B:$B,0),19)</f>
      </c>
      <c r="AA20" s="17">
        <f t="shared" si="0"/>
        <v>74550</v>
      </c>
      <c r="AB20" s="20">
        <f t="shared" si="1"/>
        <v>82</v>
      </c>
      <c r="AC20" s="18">
        <f t="shared" si="2"/>
        <v>17</v>
      </c>
    </row>
    <row r="21" spans="1:29" ht="25.5" customHeight="1">
      <c r="A21" s="14">
        <v>17</v>
      </c>
      <c r="B21" s="19" t="s">
        <v>276</v>
      </c>
      <c r="C21" s="17">
        <f>INDEX('[1]Výsledková listina'!$B:$T,MATCH($B21,'[1]Výsledková listina'!$B:$B,0),8)</f>
        <v>4940</v>
      </c>
      <c r="D21" s="20">
        <f>INDEX('[1]Výsledková listina'!$B:$T,MATCH($B21,'[1]Výsledková listina'!$B:$B,0),9)</f>
        <v>16</v>
      </c>
      <c r="E21" s="21">
        <f>INDEX('[1]Výsledková listina'!$B:$T,MATCH($B21,'[1]Výsledková listina'!$B:$B,0),10)</f>
        <v>10</v>
      </c>
      <c r="F21" s="17">
        <f>INDEX('[1]Výsledková listina'!$B:$T,MATCH($B21,'[1]Výsledková listina'!$B:$B,0),17)</f>
        <v>3720</v>
      </c>
      <c r="G21" s="21">
        <f>INDEX('[1]Výsledková listina'!$B:$T,MATCH($B21,'[1]Výsledková listina'!$B:$B,0),18)</f>
        <v>28</v>
      </c>
      <c r="H21" s="21">
        <f>INDEX('[1]Výsledková listina'!$B:$T,MATCH($B21,'[1]Výsledková listina'!$B:$B,0),19)</f>
        <v>20</v>
      </c>
      <c r="I21" s="17">
        <f>INDEX('[2]Výsledková listina'!$B:$T,MATCH($B21,'[2]Výsledková listina'!$B:$B,0),8)</f>
        <v>17540</v>
      </c>
      <c r="J21" s="20">
        <f>INDEX('[2]Výsledková listina'!$B:$T,MATCH($B21,'[2]Výsledková listina'!$B:$B,0),9)</f>
        <v>23</v>
      </c>
      <c r="K21" s="21">
        <f>INDEX('[2]Výsledková listina'!$B:$T,MATCH($B21,'[2]Výsledková listina'!$B:$B,0),10)</f>
        <v>20</v>
      </c>
      <c r="L21" s="17">
        <f>INDEX('[2]Výsledková listina'!$B:$T,MATCH($B21,'[2]Výsledková listina'!$B:$B,0),17)</f>
        <v>40740</v>
      </c>
      <c r="M21" s="20">
        <f>INDEX('[2]Výsledková listina'!$B:$T,MATCH($B21,'[2]Výsledková listina'!$B:$B,0),18)</f>
        <v>15</v>
      </c>
      <c r="N21" s="21">
        <f>INDEX('[2]Výsledková listina'!$B:$T,MATCH($B21,'[2]Výsledková listina'!$B:$B,0),19)</f>
        <v>9</v>
      </c>
      <c r="O21" s="17">
        <f>INDEX('[3]Výsledková listina'!$B:$T,MATCH($B21,'[3]Výsledková listina'!$B:$B,0),8)</f>
      </c>
      <c r="P21" s="20">
        <f>INDEX('[3]Výsledková listina'!$B:$T,MATCH($B21,'[3]Výsledková listina'!$B:$B,0),9)</f>
      </c>
      <c r="Q21" s="21">
        <f>INDEX('[3]Výsledková listina'!$B:$T,MATCH($B21,'[3]Výsledková listina'!$B:$B,0),10)</f>
      </c>
      <c r="R21" s="17">
        <f>INDEX('[3]Výsledková listina'!$B:$T,MATCH($B21,'[3]Výsledková listina'!$B:$B,0),17)</f>
      </c>
      <c r="S21" s="20">
        <f>INDEX('[3]Výsledková listina'!$B:$T,MATCH($B21,'[3]Výsledková listina'!$B:$B,0),18)</f>
      </c>
      <c r="T21" s="21">
        <f>INDEX('[3]Výsledková listina'!$B:$T,MATCH($B21,'[3]Výsledková listina'!$B:$B,0),19)</f>
      </c>
      <c r="U21" s="17">
        <f>INDEX('[4]Výsledková listina'!$B:$T,MATCH($B21,'[4]Výsledková listina'!$B:$B,0),8)</f>
      </c>
      <c r="V21" s="20">
        <f>INDEX('[4]Výsledková listina'!$B:$T,MATCH($B21,'[4]Výsledková listina'!$B:$B,0),9)</f>
      </c>
      <c r="W21" s="21">
        <f>INDEX('[4]Výsledková listina'!$B:$T,MATCH($B21,'[4]Výsledková listina'!$B:$B,0),10)</f>
      </c>
      <c r="X21" s="17">
        <f>INDEX('[4]Výsledková listina'!$B:$T,MATCH($B21,'[4]Výsledková listina'!$B:$B,0),17)</f>
      </c>
      <c r="Y21" s="20">
        <f>INDEX('[4]Výsledková listina'!$B:$T,MATCH($B21,'[4]Výsledková listina'!$B:$B,0),18)</f>
      </c>
      <c r="Z21" s="21">
        <f>INDEX('[4]Výsledková listina'!$B:$T,MATCH($B21,'[4]Výsledková listina'!$B:$B,0),19)</f>
      </c>
      <c r="AA21" s="17">
        <f t="shared" si="0"/>
        <v>66940</v>
      </c>
      <c r="AB21" s="20">
        <f t="shared" si="1"/>
        <v>82</v>
      </c>
      <c r="AC21" s="18">
        <f t="shared" si="2"/>
        <v>17</v>
      </c>
    </row>
    <row r="22" spans="1:29" ht="25.5" customHeight="1">
      <c r="A22" s="14">
        <v>15</v>
      </c>
      <c r="B22" s="19" t="s">
        <v>272</v>
      </c>
      <c r="C22" s="17">
        <f>INDEX('[1]Výsledková listina'!$B:$T,MATCH($B22,'[1]Výsledková listina'!$B:$B,0),8)</f>
        <v>6880</v>
      </c>
      <c r="D22" s="20">
        <f>INDEX('[1]Výsledková listina'!$B:$T,MATCH($B22,'[1]Výsledková listina'!$B:$B,0),9)</f>
        <v>16</v>
      </c>
      <c r="E22" s="21">
        <f>INDEX('[1]Výsledková listina'!$B:$T,MATCH($B22,'[1]Výsledková listina'!$B:$B,0),10)</f>
        <v>9</v>
      </c>
      <c r="F22" s="17">
        <f>INDEX('[1]Výsledková listina'!$B:$T,MATCH($B22,'[1]Výsledková listina'!$B:$B,0),17)</f>
        <v>4920</v>
      </c>
      <c r="G22" s="21">
        <f>INDEX('[1]Výsledková listina'!$B:$T,MATCH($B22,'[1]Výsledková listina'!$B:$B,0),18)</f>
        <v>22</v>
      </c>
      <c r="H22" s="21">
        <f>INDEX('[1]Výsledková listina'!$B:$T,MATCH($B22,'[1]Výsledková listina'!$B:$B,0),19)</f>
        <v>17</v>
      </c>
      <c r="I22" s="17">
        <f>INDEX('[2]Výsledková listina'!$B:$T,MATCH($B22,'[2]Výsledková listina'!$B:$B,0),8)</f>
        <v>21440</v>
      </c>
      <c r="J22" s="20">
        <f>INDEX('[2]Výsledková listina'!$B:$T,MATCH($B22,'[2]Výsledková listina'!$B:$B,0),9)</f>
        <v>21</v>
      </c>
      <c r="K22" s="21">
        <f>INDEX('[2]Výsledková listina'!$B:$T,MATCH($B22,'[2]Výsledková listina'!$B:$B,0),10)</f>
        <v>17</v>
      </c>
      <c r="L22" s="17">
        <f>INDEX('[2]Výsledková listina'!$B:$T,MATCH($B22,'[2]Výsledková listina'!$B:$B,0),17)</f>
        <v>30120</v>
      </c>
      <c r="M22" s="20">
        <f>INDEX('[2]Výsledková listina'!$B:$T,MATCH($B22,'[2]Výsledková listina'!$B:$B,0),18)</f>
        <v>24</v>
      </c>
      <c r="N22" s="21">
        <f>INDEX('[2]Výsledková listina'!$B:$T,MATCH($B22,'[2]Výsledková listina'!$B:$B,0),19)</f>
        <v>18</v>
      </c>
      <c r="O22" s="17">
        <f>INDEX('[3]Výsledková listina'!$B:$T,MATCH($B22,'[3]Výsledková listina'!$B:$B,0),8)</f>
      </c>
      <c r="P22" s="20">
        <f>INDEX('[3]Výsledková listina'!$B:$T,MATCH($B22,'[3]Výsledková listina'!$B:$B,0),9)</f>
      </c>
      <c r="Q22" s="21">
        <f>INDEX('[3]Výsledková listina'!$B:$T,MATCH($B22,'[3]Výsledková listina'!$B:$B,0),10)</f>
      </c>
      <c r="R22" s="17">
        <f>INDEX('[3]Výsledková listina'!$B:$T,MATCH($B22,'[3]Výsledková listina'!$B:$B,0),17)</f>
      </c>
      <c r="S22" s="20">
        <f>INDEX('[3]Výsledková listina'!$B:$T,MATCH($B22,'[3]Výsledková listina'!$B:$B,0),18)</f>
      </c>
      <c r="T22" s="21">
        <f>INDEX('[3]Výsledková listina'!$B:$T,MATCH($B22,'[3]Výsledková listina'!$B:$B,0),19)</f>
      </c>
      <c r="U22" s="17">
        <f>INDEX('[4]Výsledková listina'!$B:$T,MATCH($B22,'[4]Výsledková listina'!$B:$B,0),8)</f>
      </c>
      <c r="V22" s="20">
        <f>INDEX('[4]Výsledková listina'!$B:$T,MATCH($B22,'[4]Výsledková listina'!$B:$B,0),9)</f>
      </c>
      <c r="W22" s="21">
        <f>INDEX('[4]Výsledková listina'!$B:$T,MATCH($B22,'[4]Výsledková listina'!$B:$B,0),10)</f>
      </c>
      <c r="X22" s="17">
        <f>INDEX('[4]Výsledková listina'!$B:$T,MATCH($B22,'[4]Výsledková listina'!$B:$B,0),17)</f>
      </c>
      <c r="Y22" s="20">
        <f>INDEX('[4]Výsledková listina'!$B:$T,MATCH($B22,'[4]Výsledková listina'!$B:$B,0),18)</f>
      </c>
      <c r="Z22" s="21">
        <f>INDEX('[4]Výsledková listina'!$B:$T,MATCH($B22,'[4]Výsledková listina'!$B:$B,0),19)</f>
      </c>
      <c r="AA22" s="17">
        <f t="shared" si="0"/>
        <v>63360</v>
      </c>
      <c r="AB22" s="20">
        <f t="shared" si="1"/>
        <v>83</v>
      </c>
      <c r="AC22" s="18">
        <f t="shared" si="2"/>
        <v>19</v>
      </c>
    </row>
    <row r="23" spans="1:29" ht="25.5" customHeight="1">
      <c r="A23" s="14">
        <v>20</v>
      </c>
      <c r="B23" s="19" t="s">
        <v>285</v>
      </c>
      <c r="C23" s="17">
        <f>INDEX('[1]Výsledková listina'!$B:$T,MATCH($B23,'[1]Výsledková listina'!$B:$B,0),8)</f>
        <v>1440</v>
      </c>
      <c r="D23" s="20">
        <f>INDEX('[1]Výsledková listina'!$B:$T,MATCH($B23,'[1]Výsledková listina'!$B:$B,0),9)</f>
        <v>26</v>
      </c>
      <c r="E23" s="21">
        <f>INDEX('[1]Výsledková listina'!$B:$T,MATCH($B23,'[1]Výsledková listina'!$B:$B,0),10)</f>
        <v>20</v>
      </c>
      <c r="F23" s="17">
        <f>INDEX('[1]Výsledková listina'!$B:$T,MATCH($B23,'[1]Výsledková listina'!$B:$B,0),17)</f>
        <v>15080</v>
      </c>
      <c r="G23" s="21">
        <f>INDEX('[1]Výsledková listina'!$B:$T,MATCH($B23,'[1]Výsledková listina'!$B:$B,0),18)</f>
        <v>11</v>
      </c>
      <c r="H23" s="21">
        <f>INDEX('[1]Výsledková listina'!$B:$T,MATCH($B23,'[1]Výsledková listina'!$B:$B,0),19)</f>
        <v>4</v>
      </c>
      <c r="I23" s="17">
        <f>INDEX('[2]Výsledková listina'!$B:$T,MATCH($B23,'[2]Výsledková listina'!$B:$B,0),8)</f>
        <v>23560</v>
      </c>
      <c r="J23" s="20">
        <f>INDEX('[2]Výsledková listina'!$B:$T,MATCH($B23,'[2]Výsledková listina'!$B:$B,0),9)</f>
        <v>22</v>
      </c>
      <c r="K23" s="21">
        <f>INDEX('[2]Výsledková listina'!$B:$T,MATCH($B23,'[2]Výsledková listina'!$B:$B,0),10)</f>
        <v>19</v>
      </c>
      <c r="L23" s="17">
        <f>INDEX('[2]Výsledková listina'!$B:$T,MATCH($B23,'[2]Výsledková listina'!$B:$B,0),17)</f>
        <v>33900</v>
      </c>
      <c r="M23" s="20">
        <f>INDEX('[2]Výsledková listina'!$B:$T,MATCH($B23,'[2]Výsledková listina'!$B:$B,0),18)</f>
        <v>25</v>
      </c>
      <c r="N23" s="21">
        <f>INDEX('[2]Výsledková listina'!$B:$T,MATCH($B23,'[2]Výsledková listina'!$B:$B,0),19)</f>
        <v>19</v>
      </c>
      <c r="O23" s="17">
        <f>INDEX('[3]Výsledková listina'!$B:$T,MATCH($B23,'[3]Výsledková listina'!$B:$B,0),8)</f>
      </c>
      <c r="P23" s="20">
        <f>INDEX('[3]Výsledková listina'!$B:$T,MATCH($B23,'[3]Výsledková listina'!$B:$B,0),9)</f>
      </c>
      <c r="Q23" s="21">
        <f>INDEX('[3]Výsledková listina'!$B:$T,MATCH($B23,'[3]Výsledková listina'!$B:$B,0),10)</f>
      </c>
      <c r="R23" s="17">
        <f>INDEX('[3]Výsledková listina'!$B:$T,MATCH($B23,'[3]Výsledková listina'!$B:$B,0),17)</f>
      </c>
      <c r="S23" s="20">
        <f>INDEX('[3]Výsledková listina'!$B:$T,MATCH($B23,'[3]Výsledková listina'!$B:$B,0),18)</f>
      </c>
      <c r="T23" s="21">
        <f>INDEX('[3]Výsledková listina'!$B:$T,MATCH($B23,'[3]Výsledková listina'!$B:$B,0),19)</f>
      </c>
      <c r="U23" s="17">
        <f>INDEX('[4]Výsledková listina'!$B:$T,MATCH($B23,'[4]Výsledková listina'!$B:$B,0),8)</f>
      </c>
      <c r="V23" s="20">
        <f>INDEX('[4]Výsledková listina'!$B:$T,MATCH($B23,'[4]Výsledková listina'!$B:$B,0),9)</f>
      </c>
      <c r="W23" s="21">
        <f>INDEX('[4]Výsledková listina'!$B:$T,MATCH($B23,'[4]Výsledková listina'!$B:$B,0),10)</f>
      </c>
      <c r="X23" s="17">
        <f>INDEX('[4]Výsledková listina'!$B:$T,MATCH($B23,'[4]Výsledková listina'!$B:$B,0),17)</f>
      </c>
      <c r="Y23" s="20">
        <f>INDEX('[4]Výsledková listina'!$B:$T,MATCH($B23,'[4]Výsledková listina'!$B:$B,0),18)</f>
      </c>
      <c r="Z23" s="21">
        <f>INDEX('[4]Výsledková listina'!$B:$T,MATCH($B23,'[4]Výsledková listina'!$B:$B,0),19)</f>
      </c>
      <c r="AA23" s="17">
        <f t="shared" si="0"/>
        <v>73980</v>
      </c>
      <c r="AB23" s="20">
        <f t="shared" si="1"/>
        <v>84</v>
      </c>
      <c r="AC23" s="18">
        <f t="shared" si="2"/>
        <v>20</v>
      </c>
    </row>
  </sheetData>
  <sheetProtection formatCells="0" formatColumns="0" formatRows="0" insertColumns="0" insertRows="0" deleteColumns="0" deleteRows="0" selectLockedCells="1" sort="0" autoFilter="0"/>
  <autoFilter ref="A3:AC6">
    <sortState ref="A4:AC23">
      <sortCondition sortBy="value" ref="AB4:AB23"/>
    </sortState>
  </autoFilter>
  <mergeCells count="15">
    <mergeCell ref="AA1:AC2"/>
    <mergeCell ref="C2:E2"/>
    <mergeCell ref="F2:H2"/>
    <mergeCell ref="C1:H1"/>
    <mergeCell ref="I1:N1"/>
    <mergeCell ref="I2:K2"/>
    <mergeCell ref="U1:Z1"/>
    <mergeCell ref="U2:W2"/>
    <mergeCell ref="X2:Z2"/>
    <mergeCell ref="B1:B3"/>
    <mergeCell ref="A1:A3"/>
    <mergeCell ref="O1:T1"/>
    <mergeCell ref="O2:Q2"/>
    <mergeCell ref="R2:T2"/>
    <mergeCell ref="L2:N2"/>
  </mergeCells>
  <printOptions horizontalCentered="1"/>
  <pageMargins left="0.31496062992125984" right="0.35433070866141736" top="0.984251968503937" bottom="0.5905511811023623" header="0.5118110236220472" footer="0.35433070866141736"/>
  <pageSetup fitToHeight="1" fitToWidth="1" horizontalDpi="300" verticalDpi="300" orientation="landscape" paperSize="9" scale="70" r:id="rId1"/>
  <headerFooter alignWithMargins="0">
    <oddHeader>&amp;C&amp;"Arial,Tučné"&amp;14Celkové výsledky 1. liga LRU feeder 2013 
&amp;A</oddHeader>
    <oddFooter>&amp;L&amp;F 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G235"/>
  <sheetViews>
    <sheetView view="pageBreakPreview" zoomScaleSheetLayoutView="100" zoomScalePageLayoutView="0" workbookViewId="0" topLeftCell="A1">
      <selection activeCell="AI7" sqref="AI7"/>
    </sheetView>
  </sheetViews>
  <sheetFormatPr defaultColWidth="9.140625" defaultRowHeight="12.75" outlineLevelCol="1"/>
  <cols>
    <col min="1" max="1" width="5.57421875" style="9" customWidth="1"/>
    <col min="2" max="2" width="23.140625" style="9" bestFit="1" customWidth="1"/>
    <col min="3" max="3" width="4.00390625" style="9" bestFit="1" customWidth="1"/>
    <col min="4" max="4" width="22.00390625" style="10" bestFit="1" customWidth="1"/>
    <col min="5" max="5" width="6.8515625" style="9" customWidth="1"/>
    <col min="6" max="6" width="5.57421875" style="9" customWidth="1"/>
    <col min="7" max="7" width="6.8515625" style="9" hidden="1" customWidth="1"/>
    <col min="8" max="8" width="6.8515625" style="9" customWidth="1"/>
    <col min="9" max="9" width="5.57421875" style="9" customWidth="1"/>
    <col min="10" max="10" width="6.8515625" style="9" hidden="1" customWidth="1"/>
    <col min="11" max="11" width="6.8515625" style="9" customWidth="1"/>
    <col min="12" max="12" width="5.57421875" style="9" customWidth="1"/>
    <col min="13" max="13" width="6.8515625" style="9" hidden="1" customWidth="1"/>
    <col min="14" max="14" width="6.8515625" style="9" customWidth="1"/>
    <col min="15" max="15" width="5.57421875" style="9" customWidth="1"/>
    <col min="16" max="16" width="6.8515625" style="9" hidden="1" customWidth="1"/>
    <col min="17" max="17" width="6.8515625" style="9" customWidth="1" outlineLevel="1"/>
    <col min="18" max="18" width="5.57421875" style="9" customWidth="1" outlineLevel="1"/>
    <col min="19" max="19" width="6.8515625" style="9" hidden="1" customWidth="1" outlineLevel="1"/>
    <col min="20" max="20" width="6.8515625" style="9" customWidth="1" outlineLevel="1"/>
    <col min="21" max="21" width="5.57421875" style="9" customWidth="1" outlineLevel="1"/>
    <col min="22" max="22" width="6.8515625" style="9" hidden="1" customWidth="1" outlineLevel="1"/>
    <col min="23" max="23" width="6.8515625" style="9" customWidth="1" outlineLevel="1"/>
    <col min="24" max="24" width="5.57421875" style="9" customWidth="1" outlineLevel="1"/>
    <col min="25" max="25" width="6.8515625" style="9" hidden="1" customWidth="1" outlineLevel="1"/>
    <col min="26" max="26" width="6.8515625" style="9" customWidth="1" outlineLevel="1"/>
    <col min="27" max="27" width="5.57421875" style="9" customWidth="1" outlineLevel="1"/>
    <col min="28" max="28" width="6.8515625" style="9" hidden="1" customWidth="1" outlineLevel="1"/>
    <col min="29" max="29" width="8.421875" style="9" customWidth="1" collapsed="1"/>
    <col min="30" max="30" width="6.28125" style="9" customWidth="1"/>
    <col min="31" max="31" width="6.8515625" style="9" hidden="1" customWidth="1"/>
    <col min="32" max="32" width="4.8515625" style="9" bestFit="1" customWidth="1"/>
    <col min="33" max="33" width="6.57421875" style="9" customWidth="1"/>
  </cols>
  <sheetData>
    <row r="1" spans="1:33" ht="12.75">
      <c r="A1" s="26" t="s">
        <v>13</v>
      </c>
      <c r="B1" s="26" t="s">
        <v>11</v>
      </c>
      <c r="C1" s="26" t="s">
        <v>14</v>
      </c>
      <c r="D1" s="39" t="s">
        <v>1</v>
      </c>
      <c r="E1" s="36" t="s">
        <v>5</v>
      </c>
      <c r="F1" s="37"/>
      <c r="G1" s="37"/>
      <c r="H1" s="37"/>
      <c r="I1" s="37"/>
      <c r="J1" s="38"/>
      <c r="K1" s="36" t="s">
        <v>7</v>
      </c>
      <c r="L1" s="37"/>
      <c r="M1" s="37"/>
      <c r="N1" s="37"/>
      <c r="O1" s="37"/>
      <c r="P1" s="38"/>
      <c r="Q1" s="36" t="s">
        <v>8</v>
      </c>
      <c r="R1" s="37"/>
      <c r="S1" s="37"/>
      <c r="T1" s="37"/>
      <c r="U1" s="37"/>
      <c r="V1" s="38"/>
      <c r="W1" s="36" t="s">
        <v>20</v>
      </c>
      <c r="X1" s="37"/>
      <c r="Y1" s="37"/>
      <c r="Z1" s="37"/>
      <c r="AA1" s="37"/>
      <c r="AB1" s="38"/>
      <c r="AC1" s="30" t="s">
        <v>9</v>
      </c>
      <c r="AD1" s="31"/>
      <c r="AE1" s="31"/>
      <c r="AF1" s="31"/>
      <c r="AG1" s="32"/>
    </row>
    <row r="2" spans="1:33" ht="12.75">
      <c r="A2" s="27"/>
      <c r="B2" s="27"/>
      <c r="C2" s="27"/>
      <c r="D2" s="40"/>
      <c r="E2" s="36" t="s">
        <v>6</v>
      </c>
      <c r="F2" s="37"/>
      <c r="G2" s="38"/>
      <c r="H2" s="36" t="s">
        <v>10</v>
      </c>
      <c r="I2" s="37"/>
      <c r="J2" s="38"/>
      <c r="K2" s="36" t="s">
        <v>6</v>
      </c>
      <c r="L2" s="37"/>
      <c r="M2" s="38"/>
      <c r="N2" s="36" t="s">
        <v>10</v>
      </c>
      <c r="O2" s="37"/>
      <c r="P2" s="38"/>
      <c r="Q2" s="36" t="s">
        <v>6</v>
      </c>
      <c r="R2" s="37"/>
      <c r="S2" s="38"/>
      <c r="T2" s="36" t="s">
        <v>10</v>
      </c>
      <c r="U2" s="37"/>
      <c r="V2" s="38"/>
      <c r="W2" s="36" t="s">
        <v>6</v>
      </c>
      <c r="X2" s="37"/>
      <c r="Y2" s="38"/>
      <c r="Z2" s="36" t="s">
        <v>10</v>
      </c>
      <c r="AA2" s="37"/>
      <c r="AB2" s="38"/>
      <c r="AC2" s="33"/>
      <c r="AD2" s="34"/>
      <c r="AE2" s="34"/>
      <c r="AF2" s="34"/>
      <c r="AG2" s="35"/>
    </row>
    <row r="3" spans="1:33" ht="25.5">
      <c r="A3" s="28"/>
      <c r="B3" s="28"/>
      <c r="C3" s="28"/>
      <c r="D3" s="41"/>
      <c r="E3" s="1" t="s">
        <v>2</v>
      </c>
      <c r="F3" s="1" t="s">
        <v>47</v>
      </c>
      <c r="G3" s="1" t="s">
        <v>51</v>
      </c>
      <c r="H3" s="1" t="s">
        <v>2</v>
      </c>
      <c r="I3" s="1" t="s">
        <v>47</v>
      </c>
      <c r="J3" s="1" t="s">
        <v>51</v>
      </c>
      <c r="K3" s="1" t="s">
        <v>2</v>
      </c>
      <c r="L3" s="1" t="s">
        <v>47</v>
      </c>
      <c r="M3" s="1" t="s">
        <v>51</v>
      </c>
      <c r="N3" s="1" t="s">
        <v>2</v>
      </c>
      <c r="O3" s="1" t="s">
        <v>47</v>
      </c>
      <c r="P3" s="1" t="s">
        <v>51</v>
      </c>
      <c r="Q3" s="1" t="s">
        <v>2</v>
      </c>
      <c r="R3" s="1" t="s">
        <v>47</v>
      </c>
      <c r="S3" s="1" t="s">
        <v>51</v>
      </c>
      <c r="T3" s="1" t="s">
        <v>2</v>
      </c>
      <c r="U3" s="1" t="s">
        <v>47</v>
      </c>
      <c r="V3" s="1" t="s">
        <v>51</v>
      </c>
      <c r="W3" s="1" t="s">
        <v>2</v>
      </c>
      <c r="X3" s="1" t="s">
        <v>47</v>
      </c>
      <c r="Y3" s="1" t="s">
        <v>51</v>
      </c>
      <c r="Z3" s="1" t="s">
        <v>2</v>
      </c>
      <c r="AA3" s="1" t="s">
        <v>47</v>
      </c>
      <c r="AB3" s="1" t="s">
        <v>51</v>
      </c>
      <c r="AC3" s="1" t="s">
        <v>2</v>
      </c>
      <c r="AD3" s="1" t="s">
        <v>52</v>
      </c>
      <c r="AE3" s="1" t="s">
        <v>51</v>
      </c>
      <c r="AF3" s="3" t="s">
        <v>12</v>
      </c>
      <c r="AG3" s="2" t="s">
        <v>4</v>
      </c>
    </row>
    <row r="4" spans="1:33" ht="25.5" customHeight="1">
      <c r="A4" s="15">
        <v>3467</v>
      </c>
      <c r="B4" s="16" t="s">
        <v>245</v>
      </c>
      <c r="C4" s="14" t="s">
        <v>15</v>
      </c>
      <c r="D4" s="8" t="s">
        <v>244</v>
      </c>
      <c r="E4" s="17">
        <f>IF(ISNA(MATCH($A4,'[1]Výsledková listina'!$C:$C,0)),"",INDEX('[1]Výsledková listina'!$B:$T,MATCH($A4,'[1]Výsledková listina'!$C:$C,0),6))</f>
        <v>5560</v>
      </c>
      <c r="F4" s="17">
        <f>IF(ISNA(MATCH($A4,'[1]Výsledková listina'!$C:$C,0)),"",INDEX('[1]Výsledková listina'!$B:$T,MATCH($A4,'[1]Výsledková listina'!$C:$C,0),7))</f>
        <v>1</v>
      </c>
      <c r="G4" s="17">
        <f>IF(OR(E4="",ISBLANK(E4)),"",INDEX(body!$A:$C,F4+1,2))</f>
        <v>36</v>
      </c>
      <c r="H4" s="17">
        <f>IF(ISNA(MATCH($A4,'[1]Výsledková listina'!$L:$L,0)),"",INDEX('[1]Výsledková listina'!$B:$T,MATCH($A4,'[1]Výsledková listina'!$L:$L,0),15))</f>
        <v>2440</v>
      </c>
      <c r="I4" s="17">
        <f>IF(ISNA(MATCH($A4,'[1]Výsledková listina'!$L:$L,0)),"",INDEX('[1]Výsledková listina'!$B:$T,MATCH($A4,'[1]Výsledková listina'!$L:$L,0),16))</f>
        <v>6</v>
      </c>
      <c r="J4" s="17">
        <f>IF(OR(H4="",ISBLANK(H4)),"",INDEX(body!$A:$C,I4+1,2))</f>
        <v>25</v>
      </c>
      <c r="K4" s="17">
        <f>IF(ISNA(MATCH($A4,'[2]Výsledková listina'!$C:$C,0)),"",INDEX('[2]Výsledková listina'!$B:$T,MATCH($A4,'[2]Výsledková listina'!$C:$C,0),6))</f>
        <v>13460</v>
      </c>
      <c r="L4" s="17">
        <f>IF(ISNA(MATCH($A4,'[2]Výsledková listina'!$C:$C,0)),"",INDEX('[2]Výsledková listina'!$B:$T,MATCH($A4,'[2]Výsledková listina'!$C:$C,0),7))</f>
        <v>1</v>
      </c>
      <c r="M4" s="17">
        <f>IF(OR(K4="",ISBLANK(K4)),"",INDEX(body!$A:$C,L4+1,2))</f>
        <v>36</v>
      </c>
      <c r="N4" s="17">
        <f>IF(ISNA(MATCH($A4,'[2]Výsledková listina'!$L:$L,0)),"",INDEX('[2]Výsledková listina'!$B:$T,MATCH($A4,'[2]Výsledková listina'!$L:$L,0),15))</f>
        <v>23220</v>
      </c>
      <c r="O4" s="17">
        <f>IF(ISNA(MATCH($A4,'[2]Výsledková listina'!$L:$L,0)),"",INDEX('[2]Výsledková listina'!$B:$T,MATCH($A4,'[2]Výsledková listina'!$L:$L,0),16))</f>
        <v>1</v>
      </c>
      <c r="P4" s="17">
        <f>IF(OR(N4="",ISBLANK(N4)),"",INDEX(body!$A:$C,O4+1,2))</f>
        <v>36</v>
      </c>
      <c r="Q4" s="17">
        <f>IF(ISNA(MATCH($A4,'[3]Výsledková listina'!$C:$C,0)),"",INDEX('[3]Výsledková listina'!$B:$T,MATCH($A4,'[3]Výsledková listina'!$C:$C,0),6))</f>
      </c>
      <c r="R4" s="17">
        <f>IF(ISNA(MATCH($A4,'[3]Výsledková listina'!$C:$C,0)),"",INDEX('[3]Výsledková listina'!$B:$T,MATCH($A4,'[3]Výsledková listina'!$C:$C,0),7))</f>
      </c>
      <c r="S4" s="17">
        <f>IF(OR(Q4="",ISBLANK(Q4)),"",INDEX(body!$A:$C,R4+1,2))</f>
      </c>
      <c r="T4" s="17">
        <f>IF(ISNA(MATCH($A4,'[3]Výsledková listina'!$L:$L,0)),"",INDEX('[3]Výsledková listina'!$B:$T,MATCH($A4,'[3]Výsledková listina'!$L:$L,0),15))</f>
      </c>
      <c r="U4" s="17">
        <f>IF(ISNA(MATCH($A4,'[3]Výsledková listina'!$L:$L,0)),"",INDEX('[3]Výsledková listina'!$B:$T,MATCH($A4,'[3]Výsledková listina'!$L:$L,0),16))</f>
      </c>
      <c r="V4" s="17">
        <f>IF(OR(T4="",ISBLANK(T4)),"",INDEX(body!$A:$C,U4+1,2))</f>
      </c>
      <c r="W4" s="17">
        <f>IF(ISNA(MATCH($A4,'[4]Výsledková listina'!$C:$C,0)),"",INDEX('[4]Výsledková listina'!$B:$T,MATCH($A4,'[4]Výsledková listina'!$C:$C,0),6))</f>
      </c>
      <c r="X4" s="17">
        <f>IF(ISNA(MATCH($A4,'[4]Výsledková listina'!$C:$C,0)),"",INDEX('[4]Výsledková listina'!$B:$T,MATCH($A4,'[4]Výsledková listina'!$C:$C,0),7))</f>
      </c>
      <c r="Y4" s="17">
        <f>IF(OR(W4="",ISBLANK(W4)),"",INDEX(body!$A:$C,X4+1,2))</f>
      </c>
      <c r="Z4" s="17">
        <f>IF(ISNA(MATCH($A4,'[4]Výsledková listina'!$L:$L,0)),"",INDEX('[4]Výsledková listina'!$B:$T,MATCH($A4,'[4]Výsledková listina'!$L:$L,0),15))</f>
      </c>
      <c r="AA4" s="17">
        <f>IF(ISNA(MATCH($A4,'[4]Výsledková listina'!$L:$L,0)),"",INDEX('[4]Výsledková listina'!$B:$T,MATCH($A4,'[4]Výsledková listina'!$L:$L,0),16))</f>
      </c>
      <c r="AB4" s="17">
        <f>IF(OR(Z4="",ISBLANK(Z4)),"",INDEX(body!$A:$C,AA4+1,2))</f>
      </c>
      <c r="AC4" s="17">
        <f aca="true" t="shared" si="0" ref="AC4:AC35">SUM(E4,H4,K4,N4,Q4,T4,W4,Z4)</f>
        <v>44680</v>
      </c>
      <c r="AD4" s="17">
        <f aca="true" t="shared" si="1" ref="AD4:AD35">SUM(F4,I4,L4,O4,R4,U4,X4,AA4)</f>
        <v>9</v>
      </c>
      <c r="AE4" s="17">
        <f aca="true" t="shared" si="2" ref="AE4:AE35">IF(ISBLANK($B4),"",SUM(G4,J4,S4,V4,M4,P4,Y4,AB4))</f>
        <v>133</v>
      </c>
      <c r="AF4" s="17">
        <f aca="true" t="shared" si="3" ref="AF4:AF35">COUNT(F4,I4,L4,O4,R4,U4,X4,AA4)</f>
        <v>4</v>
      </c>
      <c r="AG4" s="22">
        <f aca="true" t="shared" si="4" ref="AG4:AG35">IF($AF4=0,"",IF(ISTEXT(AG3),1,AG3+1))</f>
        <v>1</v>
      </c>
    </row>
    <row r="5" spans="1:33" ht="25.5" customHeight="1">
      <c r="A5" s="15">
        <v>568</v>
      </c>
      <c r="B5" s="16" t="s">
        <v>257</v>
      </c>
      <c r="C5" s="14" t="s">
        <v>15</v>
      </c>
      <c r="D5" s="8" t="s">
        <v>255</v>
      </c>
      <c r="E5" s="17">
        <f>IF(ISNA(MATCH($A5,'[1]Výsledková listina'!$C:$C,0)),"",INDEX('[1]Výsledková listina'!$B:$T,MATCH($A5,'[1]Výsledková listina'!$C:$C,0),6))</f>
        <v>3600</v>
      </c>
      <c r="F5" s="17">
        <f>IF(ISNA(MATCH($A5,'[1]Výsledková listina'!$C:$C,0)),"",INDEX('[1]Výsledková listina'!$B:$T,MATCH($A5,'[1]Výsledková listina'!$C:$C,0),7))</f>
        <v>2</v>
      </c>
      <c r="G5" s="17">
        <f>IF(OR(E5="",ISBLANK(E5)),"",INDEX(body!$A:$C,F5+1,2))</f>
        <v>33</v>
      </c>
      <c r="H5" s="17">
        <f>IF(ISNA(MATCH($A5,'[1]Výsledková listina'!$L:$L,0)),"",INDEX('[1]Výsledková listina'!$B:$T,MATCH($A5,'[1]Výsledková listina'!$L:$L,0),15))</f>
        <v>6440</v>
      </c>
      <c r="I5" s="17">
        <f>IF(ISNA(MATCH($A5,'[1]Výsledková listina'!$L:$L,0)),"",INDEX('[1]Výsledková listina'!$B:$T,MATCH($A5,'[1]Výsledková listina'!$L:$L,0),16))</f>
        <v>2</v>
      </c>
      <c r="J5" s="17">
        <f>IF(OR(H5="",ISBLANK(H5)),"",INDEX(body!$A:$C,I5+1,2))</f>
        <v>33</v>
      </c>
      <c r="K5" s="17">
        <f>IF(ISNA(MATCH($A5,'[2]Výsledková listina'!$C:$C,0)),"",INDEX('[2]Výsledková listina'!$B:$T,MATCH($A5,'[2]Výsledková listina'!$C:$C,0),6))</f>
        <v>7960</v>
      </c>
      <c r="L5" s="17">
        <f>IF(ISNA(MATCH($A5,'[2]Výsledková listina'!$C:$C,0)),"",INDEX('[2]Výsledková listina'!$B:$T,MATCH($A5,'[2]Výsledková listina'!$C:$C,0),7))</f>
        <v>4</v>
      </c>
      <c r="M5" s="17">
        <f>IF(OR(K5="",ISBLANK(K5)),"",INDEX(body!$A:$C,L5+1,2))</f>
        <v>29</v>
      </c>
      <c r="N5" s="17">
        <f>IF(ISNA(MATCH($A5,'[2]Výsledková listina'!$L:$L,0)),"",INDEX('[2]Výsledková listina'!$B:$T,MATCH($A5,'[2]Výsledková listina'!$L:$L,0),15))</f>
        <v>13600</v>
      </c>
      <c r="O5" s="17">
        <f>IF(ISNA(MATCH($A5,'[2]Výsledková listina'!$L:$L,0)),"",INDEX('[2]Výsledková listina'!$B:$T,MATCH($A5,'[2]Výsledková listina'!$L:$L,0),16))</f>
        <v>3</v>
      </c>
      <c r="P5" s="17">
        <f>IF(OR(N5="",ISBLANK(N5)),"",INDEX(body!$A:$C,O5+1,2))</f>
        <v>31</v>
      </c>
      <c r="Q5" s="17">
        <f>IF(ISNA(MATCH($A5,'[3]Výsledková listina'!$C:$C,0)),"",INDEX('[3]Výsledková listina'!$B:$T,MATCH($A5,'[3]Výsledková listina'!$C:$C,0),6))</f>
      </c>
      <c r="R5" s="17">
        <f>IF(ISNA(MATCH($A5,'[3]Výsledková listina'!$C:$C,0)),"",INDEX('[3]Výsledková listina'!$B:$T,MATCH($A5,'[3]Výsledková listina'!$C:$C,0),7))</f>
      </c>
      <c r="S5" s="17">
        <f>IF(OR(Q5="",ISBLANK(Q5)),"",INDEX(body!$A:$C,R5+1,2))</f>
      </c>
      <c r="T5" s="17">
        <f>IF(ISNA(MATCH($A5,'[3]Výsledková listina'!$L:$L,0)),"",INDEX('[3]Výsledková listina'!$B:$T,MATCH($A5,'[3]Výsledková listina'!$L:$L,0),15))</f>
      </c>
      <c r="U5" s="17">
        <f>IF(ISNA(MATCH($A5,'[3]Výsledková listina'!$L:$L,0)),"",INDEX('[3]Výsledková listina'!$B:$T,MATCH($A5,'[3]Výsledková listina'!$L:$L,0),16))</f>
      </c>
      <c r="V5" s="17">
        <f>IF(OR(T5="",ISBLANK(T5)),"",INDEX(body!$A:$C,U5+1,2))</f>
      </c>
      <c r="W5" s="17">
        <f>IF(ISNA(MATCH($A5,'[4]Výsledková listina'!$C:$C,0)),"",INDEX('[4]Výsledková listina'!$B:$T,MATCH($A5,'[4]Výsledková listina'!$C:$C,0),6))</f>
      </c>
      <c r="X5" s="17">
        <f>IF(ISNA(MATCH($A5,'[4]Výsledková listina'!$C:$C,0)),"",INDEX('[4]Výsledková listina'!$B:$T,MATCH($A5,'[4]Výsledková listina'!$C:$C,0),7))</f>
      </c>
      <c r="Y5" s="17">
        <f>IF(OR(W5="",ISBLANK(W5)),"",INDEX(body!$A:$C,X5+1,2))</f>
      </c>
      <c r="Z5" s="17">
        <f>IF(ISNA(MATCH($A5,'[4]Výsledková listina'!$L:$L,0)),"",INDEX('[4]Výsledková listina'!$B:$T,MATCH($A5,'[4]Výsledková listina'!$L:$L,0),15))</f>
      </c>
      <c r="AA5" s="17">
        <f>IF(ISNA(MATCH($A5,'[4]Výsledková listina'!$L:$L,0)),"",INDEX('[4]Výsledková listina'!$B:$T,MATCH($A5,'[4]Výsledková listina'!$L:$L,0),16))</f>
      </c>
      <c r="AB5" s="17">
        <f>IF(OR(Z5="",ISBLANK(Z5)),"",INDEX(body!$A:$C,AA5+1,2))</f>
      </c>
      <c r="AC5" s="17">
        <f t="shared" si="0"/>
        <v>31600</v>
      </c>
      <c r="AD5" s="17">
        <f t="shared" si="1"/>
        <v>11</v>
      </c>
      <c r="AE5" s="17">
        <f t="shared" si="2"/>
        <v>126</v>
      </c>
      <c r="AF5" s="17">
        <f t="shared" si="3"/>
        <v>4</v>
      </c>
      <c r="AG5" s="22">
        <f t="shared" si="4"/>
        <v>2</v>
      </c>
    </row>
    <row r="6" spans="1:33" ht="25.5" customHeight="1">
      <c r="A6" s="15">
        <v>2355</v>
      </c>
      <c r="B6" s="16" t="s">
        <v>184</v>
      </c>
      <c r="C6" s="14" t="s">
        <v>15</v>
      </c>
      <c r="D6" s="8" t="s">
        <v>252</v>
      </c>
      <c r="E6" s="17">
        <f>IF(ISNA(MATCH($A6,'[1]Výsledková listina'!$C:$C,0)),"",INDEX('[1]Výsledková listina'!$B:$T,MATCH($A6,'[1]Výsledková listina'!$C:$C,0),6))</f>
        <v>1200</v>
      </c>
      <c r="F6" s="17">
        <f>IF(ISNA(MATCH($A6,'[1]Výsledková listina'!$C:$C,0)),"",INDEX('[1]Výsledková listina'!$B:$T,MATCH($A6,'[1]Výsledková listina'!$C:$C,0),7))</f>
        <v>6</v>
      </c>
      <c r="G6" s="17">
        <f>IF(OR(E6="",ISBLANK(E6)),"",INDEX(body!$A:$C,F6+1,2))</f>
        <v>25</v>
      </c>
      <c r="H6" s="17">
        <f>IF(ISNA(MATCH($A6,'[1]Výsledková listina'!$L:$L,0)),"",INDEX('[1]Výsledková listina'!$B:$T,MATCH($A6,'[1]Výsledková listina'!$L:$L,0),15))</f>
        <v>10260</v>
      </c>
      <c r="I6" s="17">
        <f>IF(ISNA(MATCH($A6,'[1]Výsledková listina'!$L:$L,0)),"",INDEX('[1]Výsledková listina'!$B:$T,MATCH($A6,'[1]Výsledková listina'!$L:$L,0),16))</f>
        <v>1</v>
      </c>
      <c r="J6" s="17">
        <f>IF(OR(H6="",ISBLANK(H6)),"",INDEX(body!$A:$C,I6+1,2))</f>
        <v>36</v>
      </c>
      <c r="K6" s="17">
        <f>IF(ISNA(MATCH($A6,'[2]Výsledková listina'!$C:$C,0)),"",INDEX('[2]Výsledková listina'!$B:$T,MATCH($A6,'[2]Výsledková listina'!$C:$C,0),6))</f>
        <v>8120</v>
      </c>
      <c r="L6" s="17">
        <f>IF(ISNA(MATCH($A6,'[2]Výsledková listina'!$C:$C,0)),"",INDEX('[2]Výsledková listina'!$B:$T,MATCH($A6,'[2]Výsledková listina'!$C:$C,0),7))</f>
        <v>3</v>
      </c>
      <c r="M6" s="17">
        <f>IF(OR(K6="",ISBLANK(K6)),"",INDEX(body!$A:$C,L6+1,2))</f>
        <v>31</v>
      </c>
      <c r="N6" s="17">
        <f>IF(ISNA(MATCH($A6,'[2]Výsledková listina'!$L:$L,0)),"",INDEX('[2]Výsledková listina'!$B:$T,MATCH($A6,'[2]Výsledková listina'!$L:$L,0),15))</f>
        <v>18060</v>
      </c>
      <c r="O6" s="17">
        <f>IF(ISNA(MATCH($A6,'[2]Výsledková listina'!$L:$L,0)),"",INDEX('[2]Výsledková listina'!$B:$T,MATCH($A6,'[2]Výsledková listina'!$L:$L,0),16))</f>
        <v>2</v>
      </c>
      <c r="P6" s="17">
        <f>IF(OR(N6="",ISBLANK(N6)),"",INDEX(body!$A:$C,O6+1,2))</f>
        <v>33</v>
      </c>
      <c r="Q6" s="17">
        <f>IF(ISNA(MATCH($A6,'[3]Výsledková listina'!$C:$C,0)),"",INDEX('[3]Výsledková listina'!$B:$T,MATCH($A6,'[3]Výsledková listina'!$C:$C,0),6))</f>
      </c>
      <c r="R6" s="17">
        <f>IF(ISNA(MATCH($A6,'[3]Výsledková listina'!$C:$C,0)),"",INDEX('[3]Výsledková listina'!$B:$T,MATCH($A6,'[3]Výsledková listina'!$C:$C,0),7))</f>
      </c>
      <c r="S6" s="17">
        <f>IF(OR(Q6="",ISBLANK(Q6)),"",INDEX(body!$A:$C,R6+1,2))</f>
      </c>
      <c r="T6" s="17">
        <f>IF(ISNA(MATCH($A6,'[3]Výsledková listina'!$L:$L,0)),"",INDEX('[3]Výsledková listina'!$B:$T,MATCH($A6,'[3]Výsledková listina'!$L:$L,0),15))</f>
      </c>
      <c r="U6" s="17">
        <f>IF(ISNA(MATCH($A6,'[3]Výsledková listina'!$L:$L,0)),"",INDEX('[3]Výsledková listina'!$B:$T,MATCH($A6,'[3]Výsledková listina'!$L:$L,0),16))</f>
      </c>
      <c r="V6" s="17">
        <f>IF(OR(T6="",ISBLANK(T6)),"",INDEX(body!$A:$C,U6+1,2))</f>
      </c>
      <c r="W6" s="17">
        <f>IF(ISNA(MATCH($A6,'[4]Výsledková listina'!$C:$C,0)),"",INDEX('[4]Výsledková listina'!$B:$T,MATCH($A6,'[4]Výsledková listina'!$C:$C,0),6))</f>
      </c>
      <c r="X6" s="17">
        <f>IF(ISNA(MATCH($A6,'[4]Výsledková listina'!$C:$C,0)),"",INDEX('[4]Výsledková listina'!$B:$T,MATCH($A6,'[4]Výsledková listina'!$C:$C,0),7))</f>
      </c>
      <c r="Y6" s="17">
        <f>IF(OR(W6="",ISBLANK(W6)),"",INDEX(body!$A:$C,X6+1,2))</f>
      </c>
      <c r="Z6" s="17">
        <f>IF(ISNA(MATCH($A6,'[4]Výsledková listina'!$L:$L,0)),"",INDEX('[4]Výsledková listina'!$B:$T,MATCH($A6,'[4]Výsledková listina'!$L:$L,0),15))</f>
      </c>
      <c r="AA6" s="17">
        <f>IF(ISNA(MATCH($A6,'[4]Výsledková listina'!$L:$L,0)),"",INDEX('[4]Výsledková listina'!$B:$T,MATCH($A6,'[4]Výsledková listina'!$L:$L,0),16))</f>
      </c>
      <c r="AB6" s="17">
        <f>IF(OR(Z6="",ISBLANK(Z6)),"",INDEX(body!$A:$C,AA6+1,2))</f>
      </c>
      <c r="AC6" s="17">
        <f t="shared" si="0"/>
        <v>37640</v>
      </c>
      <c r="AD6" s="17">
        <f t="shared" si="1"/>
        <v>12</v>
      </c>
      <c r="AE6" s="17">
        <f t="shared" si="2"/>
        <v>125</v>
      </c>
      <c r="AF6" s="17">
        <f t="shared" si="3"/>
        <v>4</v>
      </c>
      <c r="AG6" s="22">
        <f t="shared" si="4"/>
        <v>3</v>
      </c>
    </row>
    <row r="7" spans="1:33" ht="25.5" customHeight="1">
      <c r="A7" s="15">
        <v>3054</v>
      </c>
      <c r="B7" s="16" t="s">
        <v>250</v>
      </c>
      <c r="C7" s="14" t="s">
        <v>15</v>
      </c>
      <c r="D7" s="8" t="s">
        <v>249</v>
      </c>
      <c r="E7" s="17">
        <f>IF(ISNA(MATCH($A7,'[1]Výsledková listina'!$C:$C,0)),"",INDEX('[1]Výsledková listina'!$B:$T,MATCH($A7,'[1]Výsledková listina'!$C:$C,0),6))</f>
        <v>1560</v>
      </c>
      <c r="F7" s="17">
        <f>IF(ISNA(MATCH($A7,'[1]Výsledková listina'!$C:$C,0)),"",INDEX('[1]Výsledková listina'!$B:$T,MATCH($A7,'[1]Výsledková listina'!$C:$C,0),7))</f>
        <v>4</v>
      </c>
      <c r="G7" s="17">
        <f>IF(OR(E7="",ISBLANK(E7)),"",INDEX(body!$A:$C,F7+1,2))</f>
        <v>29</v>
      </c>
      <c r="H7" s="17">
        <f>IF(ISNA(MATCH($A7,'[1]Výsledková listina'!$L:$L,0)),"",INDEX('[1]Výsledková listina'!$B:$T,MATCH($A7,'[1]Výsledková listina'!$L:$L,0),15))</f>
        <v>5280</v>
      </c>
      <c r="I7" s="17">
        <f>IF(ISNA(MATCH($A7,'[1]Výsledková listina'!$L:$L,0)),"",INDEX('[1]Výsledková listina'!$B:$T,MATCH($A7,'[1]Výsledková listina'!$L:$L,0),16))</f>
        <v>1</v>
      </c>
      <c r="J7" s="17">
        <f>IF(OR(H7="",ISBLANK(H7)),"",INDEX(body!$A:$C,I7+1,2))</f>
        <v>36</v>
      </c>
      <c r="K7" s="17">
        <f>IF(ISNA(MATCH($A7,'[2]Výsledková listina'!$C:$C,0)),"",INDEX('[2]Výsledková listina'!$B:$T,MATCH($A7,'[2]Výsledková listina'!$C:$C,0),6))</f>
        <v>9220</v>
      </c>
      <c r="L7" s="17">
        <f>IF(ISNA(MATCH($A7,'[2]Výsledková listina'!$C:$C,0)),"",INDEX('[2]Výsledková listina'!$B:$T,MATCH($A7,'[2]Výsledková listina'!$C:$C,0),7))</f>
        <v>1</v>
      </c>
      <c r="M7" s="17">
        <f>IF(OR(K7="",ISBLANK(K7)),"",INDEX(body!$A:$C,L7+1,2))</f>
        <v>36</v>
      </c>
      <c r="N7" s="17">
        <f>IF(ISNA(MATCH($A7,'[2]Výsledková listina'!$L:$L,0)),"",INDEX('[2]Výsledková listina'!$B:$T,MATCH($A7,'[2]Výsledková listina'!$L:$L,0),15))</f>
        <v>11260</v>
      </c>
      <c r="O7" s="17">
        <f>IF(ISNA(MATCH($A7,'[2]Výsledková listina'!$L:$L,0)),"",INDEX('[2]Výsledková listina'!$B:$T,MATCH($A7,'[2]Výsledková listina'!$L:$L,0),16))</f>
        <v>6</v>
      </c>
      <c r="P7" s="17">
        <f>IF(OR(N7="",ISBLANK(N7)),"",INDEX(body!$A:$C,O7+1,2))</f>
        <v>25</v>
      </c>
      <c r="Q7" s="17">
        <f>IF(ISNA(MATCH($A7,'[3]Výsledková listina'!$C:$C,0)),"",INDEX('[3]Výsledková listina'!$B:$T,MATCH($A7,'[3]Výsledková listina'!$C:$C,0),6))</f>
      </c>
      <c r="R7" s="17">
        <f>IF(ISNA(MATCH($A7,'[3]Výsledková listina'!$C:$C,0)),"",INDEX('[3]Výsledková listina'!$B:$T,MATCH($A7,'[3]Výsledková listina'!$C:$C,0),7))</f>
      </c>
      <c r="S7" s="17">
        <f>IF(OR(Q7="",ISBLANK(Q7)),"",INDEX(body!$A:$C,R7+1,2))</f>
      </c>
      <c r="T7" s="17">
        <f>IF(ISNA(MATCH($A7,'[3]Výsledková listina'!$L:$L,0)),"",INDEX('[3]Výsledková listina'!$B:$T,MATCH($A7,'[3]Výsledková listina'!$L:$L,0),15))</f>
      </c>
      <c r="U7" s="17">
        <f>IF(ISNA(MATCH($A7,'[3]Výsledková listina'!$L:$L,0)),"",INDEX('[3]Výsledková listina'!$B:$T,MATCH($A7,'[3]Výsledková listina'!$L:$L,0),16))</f>
      </c>
      <c r="V7" s="17">
        <f>IF(OR(T7="",ISBLANK(T7)),"",INDEX(body!$A:$C,U7+1,2))</f>
      </c>
      <c r="W7" s="17">
        <f>IF(ISNA(MATCH($A7,'[4]Výsledková listina'!$C:$C,0)),"",INDEX('[4]Výsledková listina'!$B:$T,MATCH($A7,'[4]Výsledková listina'!$C:$C,0),6))</f>
      </c>
      <c r="X7" s="17">
        <f>IF(ISNA(MATCH($A7,'[4]Výsledková listina'!$C:$C,0)),"",INDEX('[4]Výsledková listina'!$B:$T,MATCH($A7,'[4]Výsledková listina'!$C:$C,0),7))</f>
      </c>
      <c r="Y7" s="17">
        <f>IF(OR(W7="",ISBLANK(W7)),"",INDEX(body!$A:$C,X7+1,2))</f>
      </c>
      <c r="Z7" s="17">
        <f>IF(ISNA(MATCH($A7,'[4]Výsledková listina'!$L:$L,0)),"",INDEX('[4]Výsledková listina'!$B:$T,MATCH($A7,'[4]Výsledková listina'!$L:$L,0),15))</f>
      </c>
      <c r="AA7" s="17">
        <f>IF(ISNA(MATCH($A7,'[4]Výsledková listina'!$L:$L,0)),"",INDEX('[4]Výsledková listina'!$B:$T,MATCH($A7,'[4]Výsledková listina'!$L:$L,0),16))</f>
      </c>
      <c r="AB7" s="17">
        <f>IF(OR(Z7="",ISBLANK(Z7)),"",INDEX(body!$A:$C,AA7+1,2))</f>
      </c>
      <c r="AC7" s="17">
        <f t="shared" si="0"/>
        <v>27320</v>
      </c>
      <c r="AD7" s="17">
        <f t="shared" si="1"/>
        <v>12</v>
      </c>
      <c r="AE7" s="17">
        <f t="shared" si="2"/>
        <v>126</v>
      </c>
      <c r="AF7" s="17">
        <f t="shared" si="3"/>
        <v>4</v>
      </c>
      <c r="AG7" s="22">
        <f t="shared" si="4"/>
        <v>4</v>
      </c>
    </row>
    <row r="8" spans="1:33" ht="25.5" customHeight="1">
      <c r="A8" s="15">
        <v>2646</v>
      </c>
      <c r="B8" s="23" t="s">
        <v>295</v>
      </c>
      <c r="C8" s="14" t="s">
        <v>15</v>
      </c>
      <c r="D8" s="8" t="s">
        <v>238</v>
      </c>
      <c r="E8" s="17">
        <f>IF(ISNA(MATCH($A8,'[1]Výsledková listina'!$C:$C,0)),"",INDEX('[1]Výsledková listina'!$B:$T,MATCH($A8,'[1]Výsledková listina'!$C:$C,0),6))</f>
        <v>3860</v>
      </c>
      <c r="F8" s="17">
        <f>IF(ISNA(MATCH($A8,'[1]Výsledková listina'!$C:$C,0)),"",INDEX('[1]Výsledková listina'!$B:$T,MATCH($A8,'[1]Výsledková listina'!$C:$C,0),7))</f>
        <v>1</v>
      </c>
      <c r="G8" s="17">
        <f>IF(OR(E8="",ISBLANK(E8)),"",INDEX(body!$A:$C,F8+1,2))</f>
        <v>36</v>
      </c>
      <c r="H8" s="17">
        <f>IF(ISNA(MATCH($A8,'[1]Výsledková listina'!$L:$L,0)),"",INDEX('[1]Výsledková listina'!$B:$T,MATCH($A8,'[1]Výsledková listina'!$L:$L,0),15))</f>
        <v>4740</v>
      </c>
      <c r="I8" s="17">
        <f>IF(ISNA(MATCH($A8,'[1]Výsledková listina'!$L:$L,0)),"",INDEX('[1]Výsledková listina'!$B:$T,MATCH($A8,'[1]Výsledková listina'!$L:$L,0),16))</f>
        <v>5</v>
      </c>
      <c r="J8" s="17">
        <f>IF(OR(H8="",ISBLANK(H8)),"",INDEX(body!$A:$C,I8+1,2))</f>
        <v>27</v>
      </c>
      <c r="K8" s="17">
        <f>IF(ISNA(MATCH($A8,'[2]Výsledková listina'!$C:$C,0)),"",INDEX('[2]Výsledková listina'!$B:$T,MATCH($A8,'[2]Výsledková listina'!$C:$C,0),6))</f>
        <v>14220</v>
      </c>
      <c r="L8" s="17">
        <f>IF(ISNA(MATCH($A8,'[2]Výsledková listina'!$C:$C,0)),"",INDEX('[2]Výsledková listina'!$B:$T,MATCH($A8,'[2]Výsledková listina'!$C:$C,0),7))</f>
        <v>2</v>
      </c>
      <c r="M8" s="17">
        <f>IF(OR(K8="",ISBLANK(K8)),"",INDEX(body!$A:$C,L8+1,2))</f>
        <v>33</v>
      </c>
      <c r="N8" s="17">
        <f>IF(ISNA(MATCH($A8,'[2]Výsledková listina'!$L:$L,0)),"",INDEX('[2]Výsledková listina'!$B:$T,MATCH($A8,'[2]Výsledková listina'!$L:$L,0),15))</f>
        <v>11740</v>
      </c>
      <c r="O8" s="17">
        <f>IF(ISNA(MATCH($A8,'[2]Výsledková listina'!$L:$L,0)),"",INDEX('[2]Výsledková listina'!$B:$T,MATCH($A8,'[2]Výsledková listina'!$L:$L,0),16))</f>
        <v>4.5</v>
      </c>
      <c r="P8" s="17">
        <f>IF(OR(N8="",ISBLANK(N8)),"",INDEX(body!$A:$C,O8+1,2))</f>
        <v>29</v>
      </c>
      <c r="Q8" s="17">
        <f>IF(ISNA(MATCH($A8,'[3]Výsledková listina'!$C:$C,0)),"",INDEX('[3]Výsledková listina'!$B:$T,MATCH($A8,'[3]Výsledková listina'!$C:$C,0),6))</f>
      </c>
      <c r="R8" s="17">
        <f>IF(ISNA(MATCH($A8,'[3]Výsledková listina'!$C:$C,0)),"",INDEX('[3]Výsledková listina'!$B:$T,MATCH($A8,'[3]Výsledková listina'!$C:$C,0),7))</f>
      </c>
      <c r="S8" s="17">
        <f>IF(OR(Q8="",ISBLANK(Q8)),"",INDEX(body!$A:$C,R8+1,2))</f>
      </c>
      <c r="T8" s="17">
        <f>IF(ISNA(MATCH($A8,'[3]Výsledková listina'!$L:$L,0)),"",INDEX('[3]Výsledková listina'!$B:$T,MATCH($A8,'[3]Výsledková listina'!$L:$L,0),15))</f>
      </c>
      <c r="U8" s="17">
        <f>IF(ISNA(MATCH($A8,'[3]Výsledková listina'!$L:$L,0)),"",INDEX('[3]Výsledková listina'!$B:$T,MATCH($A8,'[3]Výsledková listina'!$L:$L,0),16))</f>
      </c>
      <c r="V8" s="17">
        <f>IF(OR(T8="",ISBLANK(T8)),"",INDEX(body!$A:$C,U8+1,2))</f>
      </c>
      <c r="W8" s="17">
        <f>IF(ISNA(MATCH($A8,'[4]Výsledková listina'!$C:$C,0)),"",INDEX('[4]Výsledková listina'!$B:$T,MATCH($A8,'[4]Výsledková listina'!$C:$C,0),6))</f>
      </c>
      <c r="X8" s="17">
        <f>IF(ISNA(MATCH($A8,'[4]Výsledková listina'!$C:$C,0)),"",INDEX('[4]Výsledková listina'!$B:$T,MATCH($A8,'[4]Výsledková listina'!$C:$C,0),7))</f>
      </c>
      <c r="Y8" s="17">
        <f>IF(OR(W8="",ISBLANK(W8)),"",INDEX(body!$A:$C,X8+1,2))</f>
      </c>
      <c r="Z8" s="17">
        <f>IF(ISNA(MATCH($A8,'[4]Výsledková listina'!$L:$L,0)),"",INDEX('[4]Výsledková listina'!$B:$T,MATCH($A8,'[4]Výsledková listina'!$L:$L,0),15))</f>
      </c>
      <c r="AA8" s="17">
        <f>IF(ISNA(MATCH($A8,'[4]Výsledková listina'!$L:$L,0)),"",INDEX('[4]Výsledková listina'!$B:$T,MATCH($A8,'[4]Výsledková listina'!$L:$L,0),16))</f>
      </c>
      <c r="AB8" s="17">
        <f>IF(OR(Z8="",ISBLANK(Z8)),"",INDEX(body!$A:$C,AA8+1,2))</f>
      </c>
      <c r="AC8" s="17">
        <f t="shared" si="0"/>
        <v>34560</v>
      </c>
      <c r="AD8" s="17">
        <f t="shared" si="1"/>
        <v>12.5</v>
      </c>
      <c r="AE8" s="17">
        <f t="shared" si="2"/>
        <v>125</v>
      </c>
      <c r="AF8" s="17">
        <f t="shared" si="3"/>
        <v>4</v>
      </c>
      <c r="AG8" s="22">
        <f t="shared" si="4"/>
        <v>5</v>
      </c>
    </row>
    <row r="9" spans="1:33" ht="25.5" customHeight="1">
      <c r="A9" s="15">
        <v>2539</v>
      </c>
      <c r="B9" s="16" t="s">
        <v>188</v>
      </c>
      <c r="C9" s="14" t="s">
        <v>15</v>
      </c>
      <c r="D9" s="8" t="s">
        <v>264</v>
      </c>
      <c r="E9" s="17">
        <f>IF(ISNA(MATCH($A9,'[1]Výsledková listina'!$C:$C,0)),"",INDEX('[1]Výsledková listina'!$B:$T,MATCH($A9,'[1]Výsledková listina'!$C:$C,0),6))</f>
        <v>1440</v>
      </c>
      <c r="F9" s="17">
        <f>IF(ISNA(MATCH($A9,'[1]Výsledková listina'!$C:$C,0)),"",INDEX('[1]Výsledková listina'!$B:$T,MATCH($A9,'[1]Výsledková listina'!$C:$C,0),7))</f>
        <v>5</v>
      </c>
      <c r="G9" s="17">
        <f>IF(OR(E9="",ISBLANK(E9)),"",INDEX(body!$A:$C,F9+1,2))</f>
        <v>27</v>
      </c>
      <c r="H9" s="17">
        <f>IF(ISNA(MATCH($A9,'[1]Výsledková listina'!$L:$L,0)),"",INDEX('[1]Výsledková listina'!$B:$T,MATCH($A9,'[1]Výsledková listina'!$L:$L,0),15))</f>
        <v>1620</v>
      </c>
      <c r="I9" s="17">
        <f>IF(ISNA(MATCH($A9,'[1]Výsledková listina'!$L:$L,0)),"",INDEX('[1]Výsledková listina'!$B:$T,MATCH($A9,'[1]Výsledková listina'!$L:$L,0),16))</f>
        <v>7</v>
      </c>
      <c r="J9" s="17">
        <f>IF(OR(H9="",ISBLANK(H9)),"",INDEX(body!$A:$C,I9+1,2))</f>
        <v>22</v>
      </c>
      <c r="K9" s="17">
        <f>IF(ISNA(MATCH($A9,'[2]Výsledková listina'!$C:$C,0)),"",INDEX('[2]Výsledková listina'!$B:$T,MATCH($A9,'[2]Výsledková listina'!$C:$C,0),6))</f>
        <v>26740</v>
      </c>
      <c r="L9" s="17">
        <f>IF(ISNA(MATCH($A9,'[2]Výsledková listina'!$C:$C,0)),"",INDEX('[2]Výsledková listina'!$B:$T,MATCH($A9,'[2]Výsledková listina'!$C:$C,0),7))</f>
        <v>1</v>
      </c>
      <c r="M9" s="17">
        <f>IF(OR(K9="",ISBLANK(K9)),"",INDEX(body!$A:$C,L9+1,2))</f>
        <v>36</v>
      </c>
      <c r="N9" s="17">
        <f>IF(ISNA(MATCH($A9,'[2]Výsledková listina'!$L:$L,0)),"",INDEX('[2]Výsledková listina'!$B:$T,MATCH($A9,'[2]Výsledková listina'!$L:$L,0),15))</f>
        <v>16980</v>
      </c>
      <c r="O9" s="17">
        <f>IF(ISNA(MATCH($A9,'[2]Výsledková listina'!$L:$L,0)),"",INDEX('[2]Výsledková listina'!$B:$T,MATCH($A9,'[2]Výsledková listina'!$L:$L,0),16))</f>
        <v>1</v>
      </c>
      <c r="P9" s="17">
        <f>IF(OR(N9="",ISBLANK(N9)),"",INDEX(body!$A:$C,O9+1,2))</f>
        <v>36</v>
      </c>
      <c r="Q9" s="17">
        <f>IF(ISNA(MATCH($A9,'[3]Výsledková listina'!$C:$C,0)),"",INDEX('[3]Výsledková listina'!$B:$T,MATCH($A9,'[3]Výsledková listina'!$C:$C,0),6))</f>
      </c>
      <c r="R9" s="17">
        <f>IF(ISNA(MATCH($A9,'[3]Výsledková listina'!$C:$C,0)),"",INDEX('[3]Výsledková listina'!$B:$T,MATCH($A9,'[3]Výsledková listina'!$C:$C,0),7))</f>
      </c>
      <c r="S9" s="17">
        <f>IF(OR(Q9="",ISBLANK(Q9)),"",INDEX(body!$A:$C,R9+1,2))</f>
      </c>
      <c r="T9" s="17">
        <f>IF(ISNA(MATCH($A9,'[3]Výsledková listina'!$L:$L,0)),"",INDEX('[3]Výsledková listina'!$B:$T,MATCH($A9,'[3]Výsledková listina'!$L:$L,0),15))</f>
      </c>
      <c r="U9" s="17">
        <f>IF(ISNA(MATCH($A9,'[3]Výsledková listina'!$L:$L,0)),"",INDEX('[3]Výsledková listina'!$B:$T,MATCH($A9,'[3]Výsledková listina'!$L:$L,0),16))</f>
      </c>
      <c r="V9" s="17">
        <f>IF(OR(T9="",ISBLANK(T9)),"",INDEX(body!$A:$C,U9+1,2))</f>
      </c>
      <c r="W9" s="17">
        <f>IF(ISNA(MATCH($A9,'[4]Výsledková listina'!$C:$C,0)),"",INDEX('[4]Výsledková listina'!$B:$T,MATCH($A9,'[4]Výsledková listina'!$C:$C,0),6))</f>
      </c>
      <c r="X9" s="17">
        <f>IF(ISNA(MATCH($A9,'[4]Výsledková listina'!$C:$C,0)),"",INDEX('[4]Výsledková listina'!$B:$T,MATCH($A9,'[4]Výsledková listina'!$C:$C,0),7))</f>
      </c>
      <c r="Y9" s="17">
        <f>IF(OR(W9="",ISBLANK(W9)),"",INDEX(body!$A:$C,X9+1,2))</f>
      </c>
      <c r="Z9" s="17">
        <f>IF(ISNA(MATCH($A9,'[4]Výsledková listina'!$L:$L,0)),"",INDEX('[4]Výsledková listina'!$B:$T,MATCH($A9,'[4]Výsledková listina'!$L:$L,0),15))</f>
      </c>
      <c r="AA9" s="17">
        <f>IF(ISNA(MATCH($A9,'[4]Výsledková listina'!$L:$L,0)),"",INDEX('[4]Výsledková listina'!$B:$T,MATCH($A9,'[4]Výsledková listina'!$L:$L,0),16))</f>
      </c>
      <c r="AB9" s="17">
        <f>IF(OR(Z9="",ISBLANK(Z9)),"",INDEX(body!$A:$C,AA9+1,2))</f>
      </c>
      <c r="AC9" s="17">
        <f t="shared" si="0"/>
        <v>46780</v>
      </c>
      <c r="AD9" s="17">
        <f t="shared" si="1"/>
        <v>14</v>
      </c>
      <c r="AE9" s="17">
        <f t="shared" si="2"/>
        <v>121</v>
      </c>
      <c r="AF9" s="17">
        <f t="shared" si="3"/>
        <v>4</v>
      </c>
      <c r="AG9" s="22">
        <f t="shared" si="4"/>
        <v>6</v>
      </c>
    </row>
    <row r="10" spans="1:33" ht="25.5" customHeight="1">
      <c r="A10" s="15">
        <v>2299</v>
      </c>
      <c r="B10" s="16" t="s">
        <v>195</v>
      </c>
      <c r="C10" s="14" t="s">
        <v>15</v>
      </c>
      <c r="D10" s="8" t="s">
        <v>264</v>
      </c>
      <c r="E10" s="17">
        <f>IF(ISNA(MATCH($A10,'[1]Výsledková listina'!$C:$C,0)),"",INDEX('[1]Výsledková listina'!$B:$T,MATCH($A10,'[1]Výsledková listina'!$C:$C,0),6))</f>
        <v>1620</v>
      </c>
      <c r="F10" s="17">
        <f>IF(ISNA(MATCH($A10,'[1]Výsledková listina'!$C:$C,0)),"",INDEX('[1]Výsledková listina'!$B:$T,MATCH($A10,'[1]Výsledková listina'!$C:$C,0),7))</f>
        <v>4</v>
      </c>
      <c r="G10" s="17">
        <f>IF(OR(E10="",ISBLANK(E10)),"",INDEX(body!$A:$C,F10+1,2))</f>
        <v>29</v>
      </c>
      <c r="H10" s="17">
        <f>IF(ISNA(MATCH($A10,'[1]Výsledková listina'!$L:$L,0)),"",INDEX('[1]Výsledková listina'!$B:$T,MATCH($A10,'[1]Výsledková listina'!$L:$L,0),15))</f>
        <v>3320</v>
      </c>
      <c r="I10" s="17">
        <f>IF(ISNA(MATCH($A10,'[1]Výsledková listina'!$L:$L,0)),"",INDEX('[1]Výsledková listina'!$B:$T,MATCH($A10,'[1]Výsledková listina'!$L:$L,0),16))</f>
        <v>5</v>
      </c>
      <c r="J10" s="17">
        <f>IF(OR(H10="",ISBLANK(H10)),"",INDEX(body!$A:$C,I10+1,2))</f>
        <v>27</v>
      </c>
      <c r="K10" s="17">
        <f>IF(ISNA(MATCH($A10,'[2]Výsledková listina'!$C:$C,0)),"",INDEX('[2]Výsledková listina'!$B:$T,MATCH($A10,'[2]Výsledková listina'!$C:$C,0),6))</f>
        <v>6180</v>
      </c>
      <c r="L10" s="17">
        <f>IF(ISNA(MATCH($A10,'[2]Výsledková listina'!$C:$C,0)),"",INDEX('[2]Výsledková listina'!$B:$T,MATCH($A10,'[2]Výsledková listina'!$C:$C,0),7))</f>
        <v>5</v>
      </c>
      <c r="M10" s="17">
        <f>IF(OR(K10="",ISBLANK(K10)),"",INDEX(body!$A:$C,L10+1,2))</f>
        <v>27</v>
      </c>
      <c r="N10" s="17">
        <f>IF(ISNA(MATCH($A10,'[2]Výsledková listina'!$L:$L,0)),"",INDEX('[2]Výsledková listina'!$B:$T,MATCH($A10,'[2]Výsledková listina'!$L:$L,0),15))</f>
        <v>24900</v>
      </c>
      <c r="O10" s="17">
        <f>IF(ISNA(MATCH($A10,'[2]Výsledková listina'!$L:$L,0)),"",INDEX('[2]Výsledková listina'!$B:$T,MATCH($A10,'[2]Výsledková listina'!$L:$L,0),16))</f>
        <v>1</v>
      </c>
      <c r="P10" s="17">
        <f>IF(OR(N10="",ISBLANK(N10)),"",INDEX(body!$A:$C,O10+1,2))</f>
        <v>36</v>
      </c>
      <c r="Q10" s="17">
        <f>IF(ISNA(MATCH($A10,'[3]Výsledková listina'!$C:$C,0)),"",INDEX('[3]Výsledková listina'!$B:$T,MATCH($A10,'[3]Výsledková listina'!$C:$C,0),6))</f>
      </c>
      <c r="R10" s="17">
        <f>IF(ISNA(MATCH($A10,'[3]Výsledková listina'!$C:$C,0)),"",INDEX('[3]Výsledková listina'!$B:$T,MATCH($A10,'[3]Výsledková listina'!$C:$C,0),7))</f>
      </c>
      <c r="S10" s="17">
        <f>IF(OR(Q10="",ISBLANK(Q10)),"",INDEX(body!$A:$C,R10+1,2))</f>
      </c>
      <c r="T10" s="17">
        <f>IF(ISNA(MATCH($A10,'[3]Výsledková listina'!$L:$L,0)),"",INDEX('[3]Výsledková listina'!$B:$T,MATCH($A10,'[3]Výsledková listina'!$L:$L,0),15))</f>
      </c>
      <c r="U10" s="17">
        <f>IF(ISNA(MATCH($A10,'[3]Výsledková listina'!$L:$L,0)),"",INDEX('[3]Výsledková listina'!$B:$T,MATCH($A10,'[3]Výsledková listina'!$L:$L,0),16))</f>
      </c>
      <c r="V10" s="17">
        <f>IF(OR(T10="",ISBLANK(T10)),"",INDEX(body!$A:$C,U10+1,2))</f>
      </c>
      <c r="W10" s="17">
        <f>IF(ISNA(MATCH($A10,'[4]Výsledková listina'!$C:$C,0)),"",INDEX('[4]Výsledková listina'!$B:$T,MATCH($A10,'[4]Výsledková listina'!$C:$C,0),6))</f>
      </c>
      <c r="X10" s="17">
        <f>IF(ISNA(MATCH($A10,'[4]Výsledková listina'!$C:$C,0)),"",INDEX('[4]Výsledková listina'!$B:$T,MATCH($A10,'[4]Výsledková listina'!$C:$C,0),7))</f>
      </c>
      <c r="Y10" s="17">
        <f>IF(OR(W10="",ISBLANK(W10)),"",INDEX(body!$A:$C,X10+1,2))</f>
      </c>
      <c r="Z10" s="17">
        <f>IF(ISNA(MATCH($A10,'[4]Výsledková listina'!$L:$L,0)),"",INDEX('[4]Výsledková listina'!$B:$T,MATCH($A10,'[4]Výsledková listina'!$L:$L,0),15))</f>
      </c>
      <c r="AA10" s="17">
        <f>IF(ISNA(MATCH($A10,'[4]Výsledková listina'!$L:$L,0)),"",INDEX('[4]Výsledková listina'!$B:$T,MATCH($A10,'[4]Výsledková listina'!$L:$L,0),16))</f>
      </c>
      <c r="AB10" s="17">
        <f>IF(OR(Z10="",ISBLANK(Z10)),"",INDEX(body!$A:$C,AA10+1,2))</f>
      </c>
      <c r="AC10" s="17">
        <f t="shared" si="0"/>
        <v>36020</v>
      </c>
      <c r="AD10" s="17">
        <f t="shared" si="1"/>
        <v>15</v>
      </c>
      <c r="AE10" s="17">
        <f t="shared" si="2"/>
        <v>119</v>
      </c>
      <c r="AF10" s="17">
        <f t="shared" si="3"/>
        <v>4</v>
      </c>
      <c r="AG10" s="22">
        <f t="shared" si="4"/>
        <v>7</v>
      </c>
    </row>
    <row r="11" spans="1:33" ht="25.5" customHeight="1">
      <c r="A11" s="15">
        <v>3366</v>
      </c>
      <c r="B11" s="16" t="s">
        <v>229</v>
      </c>
      <c r="C11" s="14" t="s">
        <v>15</v>
      </c>
      <c r="D11" s="8" t="s">
        <v>260</v>
      </c>
      <c r="E11" s="17">
        <f>IF(ISNA(MATCH($A11,'[1]Výsledková listina'!$C:$C,0)),"",INDEX('[1]Výsledková listina'!$B:$T,MATCH($A11,'[1]Výsledková listina'!$C:$C,0),6))</f>
        <v>2680</v>
      </c>
      <c r="F11" s="17">
        <f>IF(ISNA(MATCH($A11,'[1]Výsledková listina'!$C:$C,0)),"",INDEX('[1]Výsledková listina'!$B:$T,MATCH($A11,'[1]Výsledková listina'!$C:$C,0),7))</f>
        <v>3</v>
      </c>
      <c r="G11" s="17">
        <f>IF(OR(E11="",ISBLANK(E11)),"",INDEX(body!$A:$C,F11+1,2))</f>
        <v>31</v>
      </c>
      <c r="H11" s="17">
        <f>IF(ISNA(MATCH($A11,'[1]Výsledková listina'!$L:$L,0)),"",INDEX('[1]Výsledková listina'!$B:$T,MATCH($A11,'[1]Výsledková listina'!$L:$L,0),15))</f>
        <v>3900</v>
      </c>
      <c r="I11" s="17">
        <f>IF(ISNA(MATCH($A11,'[1]Výsledková listina'!$L:$L,0)),"",INDEX('[1]Výsledková listina'!$B:$T,MATCH($A11,'[1]Výsledková listina'!$L:$L,0),16))</f>
        <v>2</v>
      </c>
      <c r="J11" s="17">
        <f>IF(OR(H11="",ISBLANK(H11)),"",INDEX(body!$A:$C,I11+1,2))</f>
        <v>33</v>
      </c>
      <c r="K11" s="17">
        <f>IF(ISNA(MATCH($A11,'[2]Výsledková listina'!$C:$C,0)),"",INDEX('[2]Výsledková listina'!$B:$T,MATCH($A11,'[2]Výsledková listina'!$C:$C,0),6))</f>
        <v>13260</v>
      </c>
      <c r="L11" s="17">
        <f>IF(ISNA(MATCH($A11,'[2]Výsledková listina'!$C:$C,0)),"",INDEX('[2]Výsledková listina'!$B:$T,MATCH($A11,'[2]Výsledková listina'!$C:$C,0),7))</f>
        <v>6</v>
      </c>
      <c r="M11" s="17">
        <f>IF(OR(K11="",ISBLANK(K11)),"",INDEX(body!$A:$C,L11+1,2))</f>
        <v>25</v>
      </c>
      <c r="N11" s="17">
        <f>IF(ISNA(MATCH($A11,'[2]Výsledková listina'!$L:$L,0)),"",INDEX('[2]Výsledková listina'!$B:$T,MATCH($A11,'[2]Výsledková listina'!$L:$L,0),15))</f>
        <v>15080</v>
      </c>
      <c r="O11" s="17">
        <f>IF(ISNA(MATCH($A11,'[2]Výsledková listina'!$L:$L,0)),"",INDEX('[2]Výsledková listina'!$B:$T,MATCH($A11,'[2]Výsledková listina'!$L:$L,0),16))</f>
        <v>4</v>
      </c>
      <c r="P11" s="17">
        <f>IF(OR(N11="",ISBLANK(N11)),"",INDEX(body!$A:$C,O11+1,2))</f>
        <v>29</v>
      </c>
      <c r="Q11" s="17">
        <f>IF(ISNA(MATCH($A11,'[3]Výsledková listina'!$C:$C,0)),"",INDEX('[3]Výsledková listina'!$B:$T,MATCH($A11,'[3]Výsledková listina'!$C:$C,0),6))</f>
      </c>
      <c r="R11" s="17">
        <f>IF(ISNA(MATCH($A11,'[3]Výsledková listina'!$C:$C,0)),"",INDEX('[3]Výsledková listina'!$B:$T,MATCH($A11,'[3]Výsledková listina'!$C:$C,0),7))</f>
      </c>
      <c r="S11" s="17">
        <f>IF(OR(Q11="",ISBLANK(Q11)),"",INDEX(body!$A:$C,R11+1,2))</f>
      </c>
      <c r="T11" s="17">
        <f>IF(ISNA(MATCH($A11,'[3]Výsledková listina'!$L:$L,0)),"",INDEX('[3]Výsledková listina'!$B:$T,MATCH($A11,'[3]Výsledková listina'!$L:$L,0),15))</f>
      </c>
      <c r="U11" s="17">
        <f>IF(ISNA(MATCH($A11,'[3]Výsledková listina'!$L:$L,0)),"",INDEX('[3]Výsledková listina'!$B:$T,MATCH($A11,'[3]Výsledková listina'!$L:$L,0),16))</f>
      </c>
      <c r="V11" s="17">
        <f>IF(OR(T11="",ISBLANK(T11)),"",INDEX(body!$A:$C,U11+1,2))</f>
      </c>
      <c r="W11" s="17">
        <f>IF(ISNA(MATCH($A11,'[4]Výsledková listina'!$C:$C,0)),"",INDEX('[4]Výsledková listina'!$B:$T,MATCH($A11,'[4]Výsledková listina'!$C:$C,0),6))</f>
      </c>
      <c r="X11" s="17">
        <f>IF(ISNA(MATCH($A11,'[4]Výsledková listina'!$C:$C,0)),"",INDEX('[4]Výsledková listina'!$B:$T,MATCH($A11,'[4]Výsledková listina'!$C:$C,0),7))</f>
      </c>
      <c r="Y11" s="17">
        <f>IF(OR(W11="",ISBLANK(W11)),"",INDEX(body!$A:$C,X11+1,2))</f>
      </c>
      <c r="Z11" s="17">
        <f>IF(ISNA(MATCH($A11,'[4]Výsledková listina'!$L:$L,0)),"",INDEX('[4]Výsledková listina'!$B:$T,MATCH($A11,'[4]Výsledková listina'!$L:$L,0),15))</f>
      </c>
      <c r="AA11" s="17">
        <f>IF(ISNA(MATCH($A11,'[4]Výsledková listina'!$L:$L,0)),"",INDEX('[4]Výsledková listina'!$B:$T,MATCH($A11,'[4]Výsledková listina'!$L:$L,0),16))</f>
      </c>
      <c r="AB11" s="17">
        <f>IF(OR(Z11="",ISBLANK(Z11)),"",INDEX(body!$A:$C,AA11+1,2))</f>
      </c>
      <c r="AC11" s="17">
        <f t="shared" si="0"/>
        <v>34920</v>
      </c>
      <c r="AD11" s="17">
        <f t="shared" si="1"/>
        <v>15</v>
      </c>
      <c r="AE11" s="17">
        <f t="shared" si="2"/>
        <v>118</v>
      </c>
      <c r="AF11" s="17">
        <f t="shared" si="3"/>
        <v>4</v>
      </c>
      <c r="AG11" s="22">
        <f t="shared" si="4"/>
        <v>8</v>
      </c>
    </row>
    <row r="12" spans="1:33" ht="25.5" customHeight="1">
      <c r="A12" s="15">
        <v>2304</v>
      </c>
      <c r="B12" s="16" t="s">
        <v>191</v>
      </c>
      <c r="C12" s="14" t="s">
        <v>15</v>
      </c>
      <c r="D12" s="8" t="s">
        <v>249</v>
      </c>
      <c r="E12" s="17">
        <f>IF(ISNA(MATCH($A12,'[1]Výsledková listina'!$C:$C,0)),"",INDEX('[1]Výsledková listina'!$B:$T,MATCH($A12,'[1]Výsledková listina'!$C:$C,0),6))</f>
        <v>1080</v>
      </c>
      <c r="F12" s="17">
        <f>IF(ISNA(MATCH($A12,'[1]Výsledková listina'!$C:$C,0)),"",INDEX('[1]Výsledková listina'!$B:$T,MATCH($A12,'[1]Výsledková listina'!$C:$C,0),7))</f>
        <v>6</v>
      </c>
      <c r="G12" s="17">
        <f>IF(OR(E12="",ISBLANK(E12)),"",INDEX(body!$A:$C,F12+1,2))</f>
        <v>25</v>
      </c>
      <c r="H12" s="17">
        <f>IF(ISNA(MATCH($A12,'[1]Výsledková listina'!$L:$L,0)),"",INDEX('[1]Výsledková listina'!$B:$T,MATCH($A12,'[1]Výsledková listina'!$L:$L,0),15))</f>
        <v>3380</v>
      </c>
      <c r="I12" s="17">
        <f>IF(ISNA(MATCH($A12,'[1]Výsledková listina'!$L:$L,0)),"",INDEX('[1]Výsledková listina'!$B:$T,MATCH($A12,'[1]Výsledková listina'!$L:$L,0),16))</f>
        <v>4</v>
      </c>
      <c r="J12" s="17">
        <f>IF(OR(H12="",ISBLANK(H12)),"",INDEX(body!$A:$C,I12+1,2))</f>
        <v>29</v>
      </c>
      <c r="K12" s="17">
        <f>IF(ISNA(MATCH($A12,'[2]Výsledková listina'!$C:$C,0)),"",INDEX('[2]Výsledková listina'!$B:$T,MATCH($A12,'[2]Výsledková listina'!$C:$C,0),6))</f>
        <v>8420</v>
      </c>
      <c r="L12" s="17">
        <f>IF(ISNA(MATCH($A12,'[2]Výsledková listina'!$C:$C,0)),"",INDEX('[2]Výsledková listina'!$B:$T,MATCH($A12,'[2]Výsledková listina'!$C:$C,0),7))</f>
        <v>3</v>
      </c>
      <c r="M12" s="17">
        <f>IF(OR(K12="",ISBLANK(K12)),"",INDEX(body!$A:$C,L12+1,2))</f>
        <v>31</v>
      </c>
      <c r="N12" s="17">
        <f>IF(ISNA(MATCH($A12,'[2]Výsledková listina'!$L:$L,0)),"",INDEX('[2]Výsledková listina'!$B:$T,MATCH($A12,'[2]Výsledková listina'!$L:$L,0),15))</f>
        <v>17700</v>
      </c>
      <c r="O12" s="17">
        <f>IF(ISNA(MATCH($A12,'[2]Výsledková listina'!$L:$L,0)),"",INDEX('[2]Výsledková listina'!$B:$T,MATCH($A12,'[2]Výsledková listina'!$L:$L,0),16))</f>
        <v>2</v>
      </c>
      <c r="P12" s="17">
        <f>IF(OR(N12="",ISBLANK(N12)),"",INDEX(body!$A:$C,O12+1,2))</f>
        <v>33</v>
      </c>
      <c r="Q12" s="17">
        <f>IF(ISNA(MATCH($A12,'[3]Výsledková listina'!$C:$C,0)),"",INDEX('[3]Výsledková listina'!$B:$T,MATCH($A12,'[3]Výsledková listina'!$C:$C,0),6))</f>
      </c>
      <c r="R12" s="17">
        <f>IF(ISNA(MATCH($A12,'[3]Výsledková listina'!$C:$C,0)),"",INDEX('[3]Výsledková listina'!$B:$T,MATCH($A12,'[3]Výsledková listina'!$C:$C,0),7))</f>
      </c>
      <c r="S12" s="17">
        <f>IF(OR(Q12="",ISBLANK(Q12)),"",INDEX(body!$A:$C,R12+1,2))</f>
      </c>
      <c r="T12" s="17">
        <f>IF(ISNA(MATCH($A12,'[3]Výsledková listina'!$L:$L,0)),"",INDEX('[3]Výsledková listina'!$B:$T,MATCH($A12,'[3]Výsledková listina'!$L:$L,0),15))</f>
      </c>
      <c r="U12" s="17">
        <f>IF(ISNA(MATCH($A12,'[3]Výsledková listina'!$L:$L,0)),"",INDEX('[3]Výsledková listina'!$B:$T,MATCH($A12,'[3]Výsledková listina'!$L:$L,0),16))</f>
      </c>
      <c r="V12" s="17">
        <f>IF(OR(T12="",ISBLANK(T12)),"",INDEX(body!$A:$C,U12+1,2))</f>
      </c>
      <c r="W12" s="17">
        <f>IF(ISNA(MATCH($A12,'[4]Výsledková listina'!$C:$C,0)),"",INDEX('[4]Výsledková listina'!$B:$T,MATCH($A12,'[4]Výsledková listina'!$C:$C,0),6))</f>
      </c>
      <c r="X12" s="17">
        <f>IF(ISNA(MATCH($A12,'[4]Výsledková listina'!$C:$C,0)),"",INDEX('[4]Výsledková listina'!$B:$T,MATCH($A12,'[4]Výsledková listina'!$C:$C,0),7))</f>
      </c>
      <c r="Y12" s="17">
        <f>IF(OR(W12="",ISBLANK(W12)),"",INDEX(body!$A:$C,X12+1,2))</f>
      </c>
      <c r="Z12" s="17">
        <f>IF(ISNA(MATCH($A12,'[4]Výsledková listina'!$L:$L,0)),"",INDEX('[4]Výsledková listina'!$B:$T,MATCH($A12,'[4]Výsledková listina'!$L:$L,0),15))</f>
      </c>
      <c r="AA12" s="17">
        <f>IF(ISNA(MATCH($A12,'[4]Výsledková listina'!$L:$L,0)),"",INDEX('[4]Výsledková listina'!$B:$T,MATCH($A12,'[4]Výsledková listina'!$L:$L,0),16))</f>
      </c>
      <c r="AB12" s="17">
        <f>IF(OR(Z12="",ISBLANK(Z12)),"",INDEX(body!$A:$C,AA12+1,2))</f>
      </c>
      <c r="AC12" s="17">
        <f t="shared" si="0"/>
        <v>30580</v>
      </c>
      <c r="AD12" s="17">
        <f t="shared" si="1"/>
        <v>15</v>
      </c>
      <c r="AE12" s="17">
        <f t="shared" si="2"/>
        <v>118</v>
      </c>
      <c r="AF12" s="17">
        <f t="shared" si="3"/>
        <v>4</v>
      </c>
      <c r="AG12" s="22">
        <f t="shared" si="4"/>
        <v>9</v>
      </c>
    </row>
    <row r="13" spans="1:33" ht="25.5" customHeight="1">
      <c r="A13" s="15">
        <v>2302</v>
      </c>
      <c r="B13" s="16" t="s">
        <v>177</v>
      </c>
      <c r="C13" s="14" t="s">
        <v>15</v>
      </c>
      <c r="D13" s="8" t="s">
        <v>271</v>
      </c>
      <c r="E13" s="17">
        <f>IF(ISNA(MATCH($A13,'[1]Výsledková listina'!$C:$C,0)),"",INDEX('[1]Výsledková listina'!$B:$T,MATCH($A13,'[1]Výsledková listina'!$C:$C,0),6))</f>
        <v>1080</v>
      </c>
      <c r="F13" s="17">
        <f>IF(ISNA(MATCH($A13,'[1]Výsledková listina'!$C:$C,0)),"",INDEX('[1]Výsledková listina'!$B:$T,MATCH($A13,'[1]Výsledková listina'!$C:$C,0),7))</f>
        <v>6</v>
      </c>
      <c r="G13" s="17">
        <f>IF(OR(E13="",ISBLANK(E13)),"",INDEX(body!$A:$C,F13+1,2))</f>
        <v>25</v>
      </c>
      <c r="H13" s="17">
        <f>IF(ISNA(MATCH($A13,'[1]Výsledková listina'!$L:$L,0)),"",INDEX('[1]Výsledková listina'!$B:$T,MATCH($A13,'[1]Výsledková listina'!$L:$L,0),15))</f>
        <v>4980</v>
      </c>
      <c r="I13" s="17">
        <f>IF(ISNA(MATCH($A13,'[1]Výsledková listina'!$L:$L,0)),"",INDEX('[1]Výsledková listina'!$B:$T,MATCH($A13,'[1]Výsledková listina'!$L:$L,0),16))</f>
        <v>2</v>
      </c>
      <c r="J13" s="17">
        <f>IF(OR(H13="",ISBLANK(H13)),"",INDEX(body!$A:$C,I13+1,2))</f>
        <v>33</v>
      </c>
      <c r="K13" s="17">
        <f>IF(ISNA(MATCH($A13,'[2]Výsledková listina'!$C:$C,0)),"",INDEX('[2]Výsledková listina'!$B:$T,MATCH($A13,'[2]Výsledková listina'!$C:$C,0),6))</f>
        <v>5440</v>
      </c>
      <c r="L13" s="17">
        <f>IF(ISNA(MATCH($A13,'[2]Výsledková listina'!$C:$C,0)),"",INDEX('[2]Výsledková listina'!$B:$T,MATCH($A13,'[2]Výsledková listina'!$C:$C,0),7))</f>
        <v>5</v>
      </c>
      <c r="M13" s="17">
        <f>IF(OR(K13="",ISBLANK(K13)),"",INDEX(body!$A:$C,L13+1,2))</f>
        <v>27</v>
      </c>
      <c r="N13" s="17">
        <f>IF(ISNA(MATCH($A13,'[2]Výsledková listina'!$L:$L,0)),"",INDEX('[2]Výsledková listina'!$B:$T,MATCH($A13,'[2]Výsledková listina'!$L:$L,0),15))</f>
        <v>15980</v>
      </c>
      <c r="O13" s="17">
        <f>IF(ISNA(MATCH($A13,'[2]Výsledková listina'!$L:$L,0)),"",INDEX('[2]Výsledková listina'!$B:$T,MATCH($A13,'[2]Výsledková listina'!$L:$L,0),16))</f>
        <v>2</v>
      </c>
      <c r="P13" s="17">
        <f>IF(OR(N13="",ISBLANK(N13)),"",INDEX(body!$A:$C,O13+1,2))</f>
        <v>33</v>
      </c>
      <c r="Q13" s="17">
        <f>IF(ISNA(MATCH($A13,'[3]Výsledková listina'!$C:$C,0)),"",INDEX('[3]Výsledková listina'!$B:$T,MATCH($A13,'[3]Výsledková listina'!$C:$C,0),6))</f>
      </c>
      <c r="R13" s="17">
        <f>IF(ISNA(MATCH($A13,'[3]Výsledková listina'!$C:$C,0)),"",INDEX('[3]Výsledková listina'!$B:$T,MATCH($A13,'[3]Výsledková listina'!$C:$C,0),7))</f>
      </c>
      <c r="S13" s="17">
        <f>IF(OR(Q13="",ISBLANK(Q13)),"",INDEX(body!$A:$C,R13+1,2))</f>
      </c>
      <c r="T13" s="17">
        <f>IF(ISNA(MATCH($A13,'[3]Výsledková listina'!$L:$L,0)),"",INDEX('[3]Výsledková listina'!$B:$T,MATCH($A13,'[3]Výsledková listina'!$L:$L,0),15))</f>
      </c>
      <c r="U13" s="17">
        <f>IF(ISNA(MATCH($A13,'[3]Výsledková listina'!$L:$L,0)),"",INDEX('[3]Výsledková listina'!$B:$T,MATCH($A13,'[3]Výsledková listina'!$L:$L,0),16))</f>
      </c>
      <c r="V13" s="17">
        <f>IF(OR(T13="",ISBLANK(T13)),"",INDEX(body!$A:$C,U13+1,2))</f>
      </c>
      <c r="W13" s="17">
        <f>IF(ISNA(MATCH($A13,'[4]Výsledková listina'!$C:$C,0)),"",INDEX('[4]Výsledková listina'!$B:$T,MATCH($A13,'[4]Výsledková listina'!$C:$C,0),6))</f>
      </c>
      <c r="X13" s="17">
        <f>IF(ISNA(MATCH($A13,'[4]Výsledková listina'!$C:$C,0)),"",INDEX('[4]Výsledková listina'!$B:$T,MATCH($A13,'[4]Výsledková listina'!$C:$C,0),7))</f>
      </c>
      <c r="Y13" s="17">
        <f>IF(OR(W13="",ISBLANK(W13)),"",INDEX(body!$A:$C,X13+1,2))</f>
      </c>
      <c r="Z13" s="17">
        <f>IF(ISNA(MATCH($A13,'[4]Výsledková listina'!$L:$L,0)),"",INDEX('[4]Výsledková listina'!$B:$T,MATCH($A13,'[4]Výsledková listina'!$L:$L,0),15))</f>
      </c>
      <c r="AA13" s="17">
        <f>IF(ISNA(MATCH($A13,'[4]Výsledková listina'!$L:$L,0)),"",INDEX('[4]Výsledková listina'!$B:$T,MATCH($A13,'[4]Výsledková listina'!$L:$L,0),16))</f>
      </c>
      <c r="AB13" s="17">
        <f>IF(OR(Z13="",ISBLANK(Z13)),"",INDEX(body!$A:$C,AA13+1,2))</f>
      </c>
      <c r="AC13" s="17">
        <f t="shared" si="0"/>
        <v>27480</v>
      </c>
      <c r="AD13" s="17">
        <f t="shared" si="1"/>
        <v>15</v>
      </c>
      <c r="AE13" s="17">
        <f t="shared" si="2"/>
        <v>118</v>
      </c>
      <c r="AF13" s="17">
        <f t="shared" si="3"/>
        <v>4</v>
      </c>
      <c r="AG13" s="22">
        <f t="shared" si="4"/>
        <v>10</v>
      </c>
    </row>
    <row r="14" spans="1:33" ht="25.5" customHeight="1">
      <c r="A14" s="15">
        <v>4</v>
      </c>
      <c r="B14" s="16" t="s">
        <v>82</v>
      </c>
      <c r="C14" s="14" t="s">
        <v>15</v>
      </c>
      <c r="D14" s="8" t="s">
        <v>255</v>
      </c>
      <c r="E14" s="17">
        <f>IF(ISNA(MATCH($A14,'[1]Výsledková listina'!$C:$C,0)),"",INDEX('[1]Výsledková listina'!$B:$T,MATCH($A14,'[1]Výsledková listina'!$C:$C,0),6))</f>
        <v>1420</v>
      </c>
      <c r="F14" s="17">
        <f>IF(ISNA(MATCH($A14,'[1]Výsledková listina'!$C:$C,0)),"",INDEX('[1]Výsledková listina'!$B:$T,MATCH($A14,'[1]Výsledková listina'!$C:$C,0),7))</f>
        <v>4</v>
      </c>
      <c r="G14" s="17">
        <f>IF(OR(E14="",ISBLANK(E14)),"",INDEX(body!$A:$C,F14+1,2))</f>
        <v>29</v>
      </c>
      <c r="H14" s="17">
        <f>IF(ISNA(MATCH($A14,'[1]Výsledková listina'!$L:$L,0)),"",INDEX('[1]Výsledková listina'!$B:$T,MATCH($A14,'[1]Výsledková listina'!$L:$L,0),15))</f>
        <v>2220</v>
      </c>
      <c r="I14" s="17">
        <f>IF(ISNA(MATCH($A14,'[1]Výsledková listina'!$L:$L,0)),"",INDEX('[1]Výsledková listina'!$B:$T,MATCH($A14,'[1]Výsledková listina'!$L:$L,0),16))</f>
        <v>2</v>
      </c>
      <c r="J14" s="17">
        <f>IF(OR(H14="",ISBLANK(H14)),"",INDEX(body!$A:$C,I14+1,2))</f>
        <v>33</v>
      </c>
      <c r="K14" s="17">
        <f>IF(ISNA(MATCH($A14,'[2]Výsledková listina'!$C:$C,0)),"",INDEX('[2]Výsledková listina'!$B:$T,MATCH($A14,'[2]Výsledková listina'!$C:$C,0),6))</f>
        <v>11200</v>
      </c>
      <c r="L14" s="17">
        <f>IF(ISNA(MATCH($A14,'[2]Výsledková listina'!$C:$C,0)),"",INDEX('[2]Výsledková listina'!$B:$T,MATCH($A14,'[2]Výsledková listina'!$C:$C,0),7))</f>
        <v>5</v>
      </c>
      <c r="M14" s="17">
        <f>IF(OR(K14="",ISBLANK(K14)),"",INDEX(body!$A:$C,L14+1,2))</f>
        <v>27</v>
      </c>
      <c r="N14" s="17">
        <f>IF(ISNA(MATCH($A14,'[2]Výsledková listina'!$L:$L,0)),"",INDEX('[2]Výsledková listina'!$B:$T,MATCH($A14,'[2]Výsledková listina'!$L:$L,0),15))</f>
        <v>11740</v>
      </c>
      <c r="O14" s="17">
        <f>IF(ISNA(MATCH($A14,'[2]Výsledková listina'!$L:$L,0)),"",INDEX('[2]Výsledková listina'!$B:$T,MATCH($A14,'[2]Výsledková listina'!$L:$L,0),16))</f>
        <v>4.5</v>
      </c>
      <c r="P14" s="17">
        <f>IF(OR(N14="",ISBLANK(N14)),"",INDEX(body!$A:$C,O14+1,2))</f>
        <v>29</v>
      </c>
      <c r="Q14" s="17">
        <f>IF(ISNA(MATCH($A14,'[3]Výsledková listina'!$C:$C,0)),"",INDEX('[3]Výsledková listina'!$B:$T,MATCH($A14,'[3]Výsledková listina'!$C:$C,0),6))</f>
      </c>
      <c r="R14" s="17">
        <f>IF(ISNA(MATCH($A14,'[3]Výsledková listina'!$C:$C,0)),"",INDEX('[3]Výsledková listina'!$B:$T,MATCH($A14,'[3]Výsledková listina'!$C:$C,0),7))</f>
      </c>
      <c r="S14" s="17">
        <f>IF(OR(Q14="",ISBLANK(Q14)),"",INDEX(body!$A:$C,R14+1,2))</f>
      </c>
      <c r="T14" s="17">
        <f>IF(ISNA(MATCH($A14,'[3]Výsledková listina'!$L:$L,0)),"",INDEX('[3]Výsledková listina'!$B:$T,MATCH($A14,'[3]Výsledková listina'!$L:$L,0),15))</f>
      </c>
      <c r="U14" s="17">
        <f>IF(ISNA(MATCH($A14,'[3]Výsledková listina'!$L:$L,0)),"",INDEX('[3]Výsledková listina'!$B:$T,MATCH($A14,'[3]Výsledková listina'!$L:$L,0),16))</f>
      </c>
      <c r="V14" s="17">
        <f>IF(OR(T14="",ISBLANK(T14)),"",INDEX(body!$A:$C,U14+1,2))</f>
      </c>
      <c r="W14" s="17">
        <f>IF(ISNA(MATCH($A14,'[4]Výsledková listina'!$C:$C,0)),"",INDEX('[4]Výsledková listina'!$B:$T,MATCH($A14,'[4]Výsledková listina'!$C:$C,0),6))</f>
      </c>
      <c r="X14" s="17">
        <f>IF(ISNA(MATCH($A14,'[4]Výsledková listina'!$C:$C,0)),"",INDEX('[4]Výsledková listina'!$B:$T,MATCH($A14,'[4]Výsledková listina'!$C:$C,0),7))</f>
      </c>
      <c r="Y14" s="17">
        <f>IF(OR(W14="",ISBLANK(W14)),"",INDEX(body!$A:$C,X14+1,2))</f>
      </c>
      <c r="Z14" s="17">
        <f>IF(ISNA(MATCH($A14,'[4]Výsledková listina'!$L:$L,0)),"",INDEX('[4]Výsledková listina'!$B:$T,MATCH($A14,'[4]Výsledková listina'!$L:$L,0),15))</f>
      </c>
      <c r="AA14" s="17">
        <f>IF(ISNA(MATCH($A14,'[4]Výsledková listina'!$L:$L,0)),"",INDEX('[4]Výsledková listina'!$B:$T,MATCH($A14,'[4]Výsledková listina'!$L:$L,0),16))</f>
      </c>
      <c r="AB14" s="17">
        <f>IF(OR(Z14="",ISBLANK(Z14)),"",INDEX(body!$A:$C,AA14+1,2))</f>
      </c>
      <c r="AC14" s="17">
        <f t="shared" si="0"/>
        <v>26580</v>
      </c>
      <c r="AD14" s="17">
        <f t="shared" si="1"/>
        <v>15.5</v>
      </c>
      <c r="AE14" s="17">
        <f t="shared" si="2"/>
        <v>118</v>
      </c>
      <c r="AF14" s="17">
        <f t="shared" si="3"/>
        <v>4</v>
      </c>
      <c r="AG14" s="22">
        <f t="shared" si="4"/>
        <v>11</v>
      </c>
    </row>
    <row r="15" spans="1:33" ht="25.5" customHeight="1">
      <c r="A15" s="15">
        <v>3379</v>
      </c>
      <c r="B15" s="16" t="s">
        <v>225</v>
      </c>
      <c r="C15" s="14" t="s">
        <v>15</v>
      </c>
      <c r="D15" s="8" t="s">
        <v>267</v>
      </c>
      <c r="E15" s="17">
        <f>IF(ISNA(MATCH($A15,'[1]Výsledková listina'!$C:$C,0)),"",INDEX('[1]Výsledková listina'!$B:$T,MATCH($A15,'[1]Výsledková listina'!$C:$C,0),6))</f>
        <v>0</v>
      </c>
      <c r="F15" s="17">
        <f>IF(ISNA(MATCH($A15,'[1]Výsledková listina'!$C:$C,0)),"",INDEX('[1]Výsledková listina'!$B:$T,MATCH($A15,'[1]Výsledková listina'!$C:$C,0),7))</f>
        <v>10</v>
      </c>
      <c r="G15" s="17">
        <f>IF(OR(E15="",ISBLANK(E15)),"",INDEX(body!$A:$C,F15+1,2))</f>
        <v>13</v>
      </c>
      <c r="H15" s="17">
        <f>IF(ISNA(MATCH($A15,'[1]Výsledková listina'!$L:$L,0)),"",INDEX('[1]Výsledková listina'!$B:$T,MATCH($A15,'[1]Výsledková listina'!$L:$L,0),15))</f>
        <v>7700</v>
      </c>
      <c r="I15" s="17">
        <f>IF(ISNA(MATCH($A15,'[1]Výsledková listina'!$L:$L,0)),"",INDEX('[1]Výsledková listina'!$B:$T,MATCH($A15,'[1]Výsledková listina'!$L:$L,0),16))</f>
        <v>1</v>
      </c>
      <c r="J15" s="17">
        <f>IF(OR(H15="",ISBLANK(H15)),"",INDEX(body!$A:$C,I15+1,2))</f>
        <v>36</v>
      </c>
      <c r="K15" s="17">
        <f>IF(ISNA(MATCH($A15,'[2]Výsledková listina'!$C:$C,0)),"",INDEX('[2]Výsledková listina'!$B:$T,MATCH($A15,'[2]Výsledková listina'!$C:$C,0),6))</f>
        <v>23620</v>
      </c>
      <c r="L15" s="17">
        <f>IF(ISNA(MATCH($A15,'[2]Výsledková listina'!$C:$C,0)),"",INDEX('[2]Výsledková listina'!$B:$T,MATCH($A15,'[2]Výsledková listina'!$C:$C,0),7))</f>
        <v>3</v>
      </c>
      <c r="M15" s="17">
        <f>IF(OR(K15="",ISBLANK(K15)),"",INDEX(body!$A:$C,L15+1,2))</f>
        <v>31</v>
      </c>
      <c r="N15" s="17">
        <f>IF(ISNA(MATCH($A15,'[2]Výsledková listina'!$L:$L,0)),"",INDEX('[2]Výsledková listina'!$B:$T,MATCH($A15,'[2]Výsledková listina'!$L:$L,0),15))</f>
        <v>14980</v>
      </c>
      <c r="O15" s="17">
        <f>IF(ISNA(MATCH($A15,'[2]Výsledková listina'!$L:$L,0)),"",INDEX('[2]Výsledková listina'!$B:$T,MATCH($A15,'[2]Výsledková listina'!$L:$L,0),16))</f>
        <v>2</v>
      </c>
      <c r="P15" s="17">
        <f>IF(OR(N15="",ISBLANK(N15)),"",INDEX(body!$A:$C,O15+1,2))</f>
        <v>33</v>
      </c>
      <c r="Q15" s="17">
        <f>IF(ISNA(MATCH($A15,'[3]Výsledková listina'!$C:$C,0)),"",INDEX('[3]Výsledková listina'!$B:$T,MATCH($A15,'[3]Výsledková listina'!$C:$C,0),6))</f>
      </c>
      <c r="R15" s="17">
        <f>IF(ISNA(MATCH($A15,'[3]Výsledková listina'!$C:$C,0)),"",INDEX('[3]Výsledková listina'!$B:$T,MATCH($A15,'[3]Výsledková listina'!$C:$C,0),7))</f>
      </c>
      <c r="S15" s="17">
        <f>IF(OR(Q15="",ISBLANK(Q15)),"",INDEX(body!$A:$C,R15+1,2))</f>
      </c>
      <c r="T15" s="17">
        <f>IF(ISNA(MATCH($A15,'[3]Výsledková listina'!$L:$L,0)),"",INDEX('[3]Výsledková listina'!$B:$T,MATCH($A15,'[3]Výsledková listina'!$L:$L,0),15))</f>
      </c>
      <c r="U15" s="17">
        <f>IF(ISNA(MATCH($A15,'[3]Výsledková listina'!$L:$L,0)),"",INDEX('[3]Výsledková listina'!$B:$T,MATCH($A15,'[3]Výsledková listina'!$L:$L,0),16))</f>
      </c>
      <c r="V15" s="17">
        <f>IF(OR(T15="",ISBLANK(T15)),"",INDEX(body!$A:$C,U15+1,2))</f>
      </c>
      <c r="W15" s="17">
        <f>IF(ISNA(MATCH($A15,'[4]Výsledková listina'!$C:$C,0)),"",INDEX('[4]Výsledková listina'!$B:$T,MATCH($A15,'[4]Výsledková listina'!$C:$C,0),6))</f>
      </c>
      <c r="X15" s="17">
        <f>IF(ISNA(MATCH($A15,'[4]Výsledková listina'!$C:$C,0)),"",INDEX('[4]Výsledková listina'!$B:$T,MATCH($A15,'[4]Výsledková listina'!$C:$C,0),7))</f>
      </c>
      <c r="Y15" s="17">
        <f>IF(OR(W15="",ISBLANK(W15)),"",INDEX(body!$A:$C,X15+1,2))</f>
      </c>
      <c r="Z15" s="17">
        <f>IF(ISNA(MATCH($A15,'[4]Výsledková listina'!$L:$L,0)),"",INDEX('[4]Výsledková listina'!$B:$T,MATCH($A15,'[4]Výsledková listina'!$L:$L,0),15))</f>
      </c>
      <c r="AA15" s="17">
        <f>IF(ISNA(MATCH($A15,'[4]Výsledková listina'!$L:$L,0)),"",INDEX('[4]Výsledková listina'!$B:$T,MATCH($A15,'[4]Výsledková listina'!$L:$L,0),16))</f>
      </c>
      <c r="AB15" s="17">
        <f>IF(OR(Z15="",ISBLANK(Z15)),"",INDEX(body!$A:$C,AA15+1,2))</f>
      </c>
      <c r="AC15" s="17">
        <f t="shared" si="0"/>
        <v>46300</v>
      </c>
      <c r="AD15" s="17">
        <f t="shared" si="1"/>
        <v>16</v>
      </c>
      <c r="AE15" s="17">
        <f t="shared" si="2"/>
        <v>113</v>
      </c>
      <c r="AF15" s="17">
        <f t="shared" si="3"/>
        <v>4</v>
      </c>
      <c r="AG15" s="22">
        <f t="shared" si="4"/>
        <v>12</v>
      </c>
    </row>
    <row r="16" spans="1:33" ht="25.5" customHeight="1">
      <c r="A16" s="15">
        <v>2263</v>
      </c>
      <c r="B16" s="16" t="s">
        <v>187</v>
      </c>
      <c r="C16" s="14" t="s">
        <v>15</v>
      </c>
      <c r="D16" s="8" t="s">
        <v>252</v>
      </c>
      <c r="E16" s="17">
        <f>IF(ISNA(MATCH($A16,'[1]Výsledková listina'!$C:$C,0)),"",INDEX('[1]Výsledková listina'!$B:$T,MATCH($A16,'[1]Výsledková listina'!$C:$C,0),6))</f>
        <v>4500</v>
      </c>
      <c r="F16" s="17">
        <f>IF(ISNA(MATCH($A16,'[1]Výsledková listina'!$C:$C,0)),"",INDEX('[1]Výsledková listina'!$B:$T,MATCH($A16,'[1]Výsledková listina'!$C:$C,0),7))</f>
        <v>1</v>
      </c>
      <c r="G16" s="17">
        <f>IF(OR(E16="",ISBLANK(E16)),"",INDEX(body!$A:$C,F16+1,2))</f>
        <v>36</v>
      </c>
      <c r="H16" s="17">
        <f>IF(ISNA(MATCH($A16,'[1]Výsledková listina'!$L:$L,0)),"",INDEX('[1]Výsledková listina'!$B:$T,MATCH($A16,'[1]Výsledková listina'!$L:$L,0),15))</f>
        <v>3180</v>
      </c>
      <c r="I16" s="17">
        <f>IF(ISNA(MATCH($A16,'[1]Výsledková listina'!$L:$L,0)),"",INDEX('[1]Výsledková listina'!$B:$T,MATCH($A16,'[1]Výsledková listina'!$L:$L,0),16))</f>
        <v>6</v>
      </c>
      <c r="J16" s="17">
        <f>IF(OR(H16="",ISBLANK(H16)),"",INDEX(body!$A:$C,I16+1,2))</f>
        <v>25</v>
      </c>
      <c r="K16" s="17">
        <f>IF(ISNA(MATCH($A16,'[2]Výsledková listina'!$C:$C,0)),"",INDEX('[2]Výsledková listina'!$B:$T,MATCH($A16,'[2]Výsledková listina'!$C:$C,0),6))</f>
        <v>23860</v>
      </c>
      <c r="L16" s="17">
        <f>IF(ISNA(MATCH($A16,'[2]Výsledková listina'!$C:$C,0)),"",INDEX('[2]Výsledková listina'!$B:$T,MATCH($A16,'[2]Výsledková listina'!$C:$C,0),7))</f>
        <v>2</v>
      </c>
      <c r="M16" s="17">
        <f>IF(OR(K16="",ISBLANK(K16)),"",INDEX(body!$A:$C,L16+1,2))</f>
        <v>33</v>
      </c>
      <c r="N16" s="17">
        <f>IF(ISNA(MATCH($A16,'[2]Výsledková listina'!$L:$L,0)),"",INDEX('[2]Výsledková listina'!$B:$T,MATCH($A16,'[2]Výsledková listina'!$L:$L,0),15))</f>
        <v>11540</v>
      </c>
      <c r="O16" s="17">
        <f>IF(ISNA(MATCH($A16,'[2]Výsledková listina'!$L:$L,0)),"",INDEX('[2]Výsledková listina'!$B:$T,MATCH($A16,'[2]Výsledková listina'!$L:$L,0),16))</f>
        <v>8</v>
      </c>
      <c r="P16" s="17">
        <f>IF(OR(N16="",ISBLANK(N16)),"",INDEX(body!$A:$C,O16+1,2))</f>
        <v>19</v>
      </c>
      <c r="Q16" s="17">
        <f>IF(ISNA(MATCH($A16,'[3]Výsledková listina'!$C:$C,0)),"",INDEX('[3]Výsledková listina'!$B:$T,MATCH($A16,'[3]Výsledková listina'!$C:$C,0),6))</f>
      </c>
      <c r="R16" s="17">
        <f>IF(ISNA(MATCH($A16,'[3]Výsledková listina'!$C:$C,0)),"",INDEX('[3]Výsledková listina'!$B:$T,MATCH($A16,'[3]Výsledková listina'!$C:$C,0),7))</f>
      </c>
      <c r="S16" s="17">
        <f>IF(OR(Q16="",ISBLANK(Q16)),"",INDEX(body!$A:$C,R16+1,2))</f>
      </c>
      <c r="T16" s="17">
        <f>IF(ISNA(MATCH($A16,'[3]Výsledková listina'!$L:$L,0)),"",INDEX('[3]Výsledková listina'!$B:$T,MATCH($A16,'[3]Výsledková listina'!$L:$L,0),15))</f>
      </c>
      <c r="U16" s="17">
        <f>IF(ISNA(MATCH($A16,'[3]Výsledková listina'!$L:$L,0)),"",INDEX('[3]Výsledková listina'!$B:$T,MATCH($A16,'[3]Výsledková listina'!$L:$L,0),16))</f>
      </c>
      <c r="V16" s="17">
        <f>IF(OR(T16="",ISBLANK(T16)),"",INDEX(body!$A:$C,U16+1,2))</f>
      </c>
      <c r="W16" s="17">
        <f>IF(ISNA(MATCH($A16,'[4]Výsledková listina'!$C:$C,0)),"",INDEX('[4]Výsledková listina'!$B:$T,MATCH($A16,'[4]Výsledková listina'!$C:$C,0),6))</f>
      </c>
      <c r="X16" s="17">
        <f>IF(ISNA(MATCH($A16,'[4]Výsledková listina'!$C:$C,0)),"",INDEX('[4]Výsledková listina'!$B:$T,MATCH($A16,'[4]Výsledková listina'!$C:$C,0),7))</f>
      </c>
      <c r="Y16" s="17">
        <f>IF(OR(W16="",ISBLANK(W16)),"",INDEX(body!$A:$C,X16+1,2))</f>
      </c>
      <c r="Z16" s="17">
        <f>IF(ISNA(MATCH($A16,'[4]Výsledková listina'!$L:$L,0)),"",INDEX('[4]Výsledková listina'!$B:$T,MATCH($A16,'[4]Výsledková listina'!$L:$L,0),15))</f>
      </c>
      <c r="AA16" s="17">
        <f>IF(ISNA(MATCH($A16,'[4]Výsledková listina'!$L:$L,0)),"",INDEX('[4]Výsledková listina'!$B:$T,MATCH($A16,'[4]Výsledková listina'!$L:$L,0),16))</f>
      </c>
      <c r="AB16" s="17">
        <f>IF(OR(Z16="",ISBLANK(Z16)),"",INDEX(body!$A:$C,AA16+1,2))</f>
      </c>
      <c r="AC16" s="17">
        <f t="shared" si="0"/>
        <v>43080</v>
      </c>
      <c r="AD16" s="17">
        <f t="shared" si="1"/>
        <v>17</v>
      </c>
      <c r="AE16" s="17">
        <f t="shared" si="2"/>
        <v>113</v>
      </c>
      <c r="AF16" s="17">
        <f t="shared" si="3"/>
        <v>4</v>
      </c>
      <c r="AG16" s="22">
        <f t="shared" si="4"/>
        <v>13</v>
      </c>
    </row>
    <row r="17" spans="1:33" ht="25.5" customHeight="1">
      <c r="A17" s="15">
        <v>3052</v>
      </c>
      <c r="B17" s="16" t="s">
        <v>207</v>
      </c>
      <c r="C17" s="14" t="s">
        <v>15</v>
      </c>
      <c r="D17" s="8" t="s">
        <v>244</v>
      </c>
      <c r="E17" s="17">
        <f>IF(ISNA(MATCH($A17,'[1]Výsledková listina'!$C:$C,0)),"",INDEX('[1]Výsledková listina'!$B:$T,MATCH($A17,'[1]Výsledková listina'!$C:$C,0),6))</f>
        <v>500</v>
      </c>
      <c r="F17" s="17">
        <f>IF(ISNA(MATCH($A17,'[1]Výsledková listina'!$C:$C,0)),"",INDEX('[1]Výsledková listina'!$B:$T,MATCH($A17,'[1]Výsledková listina'!$C:$C,0),7))</f>
        <v>10</v>
      </c>
      <c r="G17" s="17">
        <f>IF(OR(E17="",ISBLANK(E17)),"",INDEX(body!$A:$C,F17+1,2))</f>
        <v>13</v>
      </c>
      <c r="H17" s="17">
        <f>IF(ISNA(MATCH($A17,'[1]Výsledková listina'!$L:$L,0)),"",INDEX('[1]Výsledková listina'!$B:$T,MATCH($A17,'[1]Výsledková listina'!$L:$L,0),15))</f>
        <v>13220</v>
      </c>
      <c r="I17" s="17">
        <f>IF(ISNA(MATCH($A17,'[1]Výsledková listina'!$L:$L,0)),"",INDEX('[1]Výsledková listina'!$B:$T,MATCH($A17,'[1]Výsledková listina'!$L:$L,0),16))</f>
        <v>1</v>
      </c>
      <c r="J17" s="17">
        <f>IF(OR(H17="",ISBLANK(H17)),"",INDEX(body!$A:$C,I17+1,2))</f>
        <v>36</v>
      </c>
      <c r="K17" s="17">
        <f>IF(ISNA(MATCH($A17,'[2]Výsledková listina'!$C:$C,0)),"",INDEX('[2]Výsledková listina'!$B:$T,MATCH($A17,'[2]Výsledková listina'!$C:$C,0),6))</f>
        <v>13920</v>
      </c>
      <c r="L17" s="17">
        <f>IF(ISNA(MATCH($A17,'[2]Výsledková listina'!$C:$C,0)),"",INDEX('[2]Výsledková listina'!$B:$T,MATCH($A17,'[2]Výsledková listina'!$C:$C,0),7))</f>
        <v>3</v>
      </c>
      <c r="M17" s="17">
        <f>IF(OR(K17="",ISBLANK(K17)),"",INDEX(body!$A:$C,L17+1,2))</f>
        <v>31</v>
      </c>
      <c r="N17" s="17">
        <f>IF(ISNA(MATCH($A17,'[2]Výsledková listina'!$L:$L,0)),"",INDEX('[2]Výsledková listina'!$B:$T,MATCH($A17,'[2]Výsledková listina'!$L:$L,0),15))</f>
        <v>13660</v>
      </c>
      <c r="O17" s="17">
        <f>IF(ISNA(MATCH($A17,'[2]Výsledková listina'!$L:$L,0)),"",INDEX('[2]Výsledková listina'!$B:$T,MATCH($A17,'[2]Výsledková listina'!$L:$L,0),16))</f>
        <v>3</v>
      </c>
      <c r="P17" s="17">
        <f>IF(OR(N17="",ISBLANK(N17)),"",INDEX(body!$A:$C,O17+1,2))</f>
        <v>31</v>
      </c>
      <c r="Q17" s="17">
        <f>IF(ISNA(MATCH($A17,'[3]Výsledková listina'!$C:$C,0)),"",INDEX('[3]Výsledková listina'!$B:$T,MATCH($A17,'[3]Výsledková listina'!$C:$C,0),6))</f>
      </c>
      <c r="R17" s="17">
        <f>IF(ISNA(MATCH($A17,'[3]Výsledková listina'!$C:$C,0)),"",INDEX('[3]Výsledková listina'!$B:$T,MATCH($A17,'[3]Výsledková listina'!$C:$C,0),7))</f>
      </c>
      <c r="S17" s="17">
        <f>IF(OR(Q17="",ISBLANK(Q17)),"",INDEX(body!$A:$C,R17+1,2))</f>
      </c>
      <c r="T17" s="17">
        <f>IF(ISNA(MATCH($A17,'[3]Výsledková listina'!$L:$L,0)),"",INDEX('[3]Výsledková listina'!$B:$T,MATCH($A17,'[3]Výsledková listina'!$L:$L,0),15))</f>
      </c>
      <c r="U17" s="17">
        <f>IF(ISNA(MATCH($A17,'[3]Výsledková listina'!$L:$L,0)),"",INDEX('[3]Výsledková listina'!$B:$T,MATCH($A17,'[3]Výsledková listina'!$L:$L,0),16))</f>
      </c>
      <c r="V17" s="17">
        <f>IF(OR(T17="",ISBLANK(T17)),"",INDEX(body!$A:$C,U17+1,2))</f>
      </c>
      <c r="W17" s="17">
        <f>IF(ISNA(MATCH($A17,'[4]Výsledková listina'!$C:$C,0)),"",INDEX('[4]Výsledková listina'!$B:$T,MATCH($A17,'[4]Výsledková listina'!$C:$C,0),6))</f>
      </c>
      <c r="X17" s="17">
        <f>IF(ISNA(MATCH($A17,'[4]Výsledková listina'!$C:$C,0)),"",INDEX('[4]Výsledková listina'!$B:$T,MATCH($A17,'[4]Výsledková listina'!$C:$C,0),7))</f>
      </c>
      <c r="Y17" s="17">
        <f>IF(OR(W17="",ISBLANK(W17)),"",INDEX(body!$A:$C,X17+1,2))</f>
      </c>
      <c r="Z17" s="17">
        <f>IF(ISNA(MATCH($A17,'[4]Výsledková listina'!$L:$L,0)),"",INDEX('[4]Výsledková listina'!$B:$T,MATCH($A17,'[4]Výsledková listina'!$L:$L,0),15))</f>
      </c>
      <c r="AA17" s="17">
        <f>IF(ISNA(MATCH($A17,'[4]Výsledková listina'!$L:$L,0)),"",INDEX('[4]Výsledková listina'!$B:$T,MATCH($A17,'[4]Výsledková listina'!$L:$L,0),16))</f>
      </c>
      <c r="AB17" s="17">
        <f>IF(OR(Z17="",ISBLANK(Z17)),"",INDEX(body!$A:$C,AA17+1,2))</f>
      </c>
      <c r="AC17" s="17">
        <f t="shared" si="0"/>
        <v>41300</v>
      </c>
      <c r="AD17" s="17">
        <f t="shared" si="1"/>
        <v>17</v>
      </c>
      <c r="AE17" s="17">
        <f t="shared" si="2"/>
        <v>111</v>
      </c>
      <c r="AF17" s="17">
        <f t="shared" si="3"/>
        <v>4</v>
      </c>
      <c r="AG17" s="22">
        <f t="shared" si="4"/>
        <v>14</v>
      </c>
    </row>
    <row r="18" spans="1:33" ht="25.5" customHeight="1">
      <c r="A18" s="15">
        <v>1126</v>
      </c>
      <c r="B18" s="16" t="s">
        <v>234</v>
      </c>
      <c r="C18" s="14" t="s">
        <v>15</v>
      </c>
      <c r="D18" s="8" t="s">
        <v>255</v>
      </c>
      <c r="E18" s="17">
        <f>IF(ISNA(MATCH($A18,'[1]Výsledková listina'!$C:$C,0)),"",INDEX('[1]Výsledková listina'!$B:$T,MATCH($A18,'[1]Výsledková listina'!$C:$C,0),6))</f>
        <v>4340</v>
      </c>
      <c r="F18" s="17">
        <f>IF(ISNA(MATCH($A18,'[1]Výsledková listina'!$C:$C,0)),"",INDEX('[1]Výsledková listina'!$B:$T,MATCH($A18,'[1]Výsledková listina'!$C:$C,0),7))</f>
        <v>1</v>
      </c>
      <c r="G18" s="17">
        <f>IF(OR(E18="",ISBLANK(E18)),"",INDEX(body!$A:$C,F18+1,2))</f>
        <v>36</v>
      </c>
      <c r="H18" s="17">
        <f>IF(ISNA(MATCH($A18,'[1]Výsledková listina'!$L:$L,0)),"",INDEX('[1]Výsledková listina'!$B:$T,MATCH($A18,'[1]Výsledková listina'!$L:$L,0),15))</f>
        <v>9740</v>
      </c>
      <c r="I18" s="17">
        <f>IF(ISNA(MATCH($A18,'[1]Výsledková listina'!$L:$L,0)),"",INDEX('[1]Výsledková listina'!$B:$T,MATCH($A18,'[1]Výsledková listina'!$L:$L,0),16))</f>
        <v>1</v>
      </c>
      <c r="J18" s="17">
        <f>IF(OR(H18="",ISBLANK(H18)),"",INDEX(body!$A:$C,I18+1,2))</f>
        <v>36</v>
      </c>
      <c r="K18" s="17">
        <f>IF(ISNA(MATCH($A18,'[2]Výsledková listina'!$C:$C,0)),"",INDEX('[2]Výsledková listina'!$B:$T,MATCH($A18,'[2]Výsledková listina'!$C:$C,0),6))</f>
        <v>13180</v>
      </c>
      <c r="L18" s="17">
        <f>IF(ISNA(MATCH($A18,'[2]Výsledková listina'!$C:$C,0)),"",INDEX('[2]Výsledková listina'!$B:$T,MATCH($A18,'[2]Výsledková listina'!$C:$C,0),7))</f>
        <v>8</v>
      </c>
      <c r="M18" s="17">
        <f>IF(OR(K18="",ISBLANK(K18)),"",INDEX(body!$A:$C,L18+1,2))</f>
        <v>19</v>
      </c>
      <c r="N18" s="17">
        <f>IF(ISNA(MATCH($A18,'[2]Výsledková listina'!$L:$L,0)),"",INDEX('[2]Výsledková listina'!$B:$T,MATCH($A18,'[2]Výsledková listina'!$L:$L,0),15))</f>
        <v>13260</v>
      </c>
      <c r="O18" s="17">
        <f>IF(ISNA(MATCH($A18,'[2]Výsledková listina'!$L:$L,0)),"",INDEX('[2]Výsledková listina'!$B:$T,MATCH($A18,'[2]Výsledková listina'!$L:$L,0),16))</f>
        <v>7</v>
      </c>
      <c r="P18" s="17">
        <f>IF(OR(N18="",ISBLANK(N18)),"",INDEX(body!$A:$C,O18+1,2))</f>
        <v>22</v>
      </c>
      <c r="Q18" s="17">
        <f>IF(ISNA(MATCH($A18,'[3]Výsledková listina'!$C:$C,0)),"",INDEX('[3]Výsledková listina'!$B:$T,MATCH($A18,'[3]Výsledková listina'!$C:$C,0),6))</f>
      </c>
      <c r="R18" s="17">
        <f>IF(ISNA(MATCH($A18,'[3]Výsledková listina'!$C:$C,0)),"",INDEX('[3]Výsledková listina'!$B:$T,MATCH($A18,'[3]Výsledková listina'!$C:$C,0),7))</f>
      </c>
      <c r="S18" s="17">
        <f>IF(OR(Q18="",ISBLANK(Q18)),"",INDEX(body!$A:$C,R18+1,2))</f>
      </c>
      <c r="T18" s="17">
        <f>IF(ISNA(MATCH($A18,'[3]Výsledková listina'!$L:$L,0)),"",INDEX('[3]Výsledková listina'!$B:$T,MATCH($A18,'[3]Výsledková listina'!$L:$L,0),15))</f>
      </c>
      <c r="U18" s="17">
        <f>IF(ISNA(MATCH($A18,'[3]Výsledková listina'!$L:$L,0)),"",INDEX('[3]Výsledková listina'!$B:$T,MATCH($A18,'[3]Výsledková listina'!$L:$L,0),16))</f>
      </c>
      <c r="V18" s="17">
        <f>IF(OR(T18="",ISBLANK(T18)),"",INDEX(body!$A:$C,U18+1,2))</f>
      </c>
      <c r="W18" s="17">
        <f>IF(ISNA(MATCH($A18,'[4]Výsledková listina'!$C:$C,0)),"",INDEX('[4]Výsledková listina'!$B:$T,MATCH($A18,'[4]Výsledková listina'!$C:$C,0),6))</f>
      </c>
      <c r="X18" s="17">
        <f>IF(ISNA(MATCH($A18,'[4]Výsledková listina'!$C:$C,0)),"",INDEX('[4]Výsledková listina'!$B:$T,MATCH($A18,'[4]Výsledková listina'!$C:$C,0),7))</f>
      </c>
      <c r="Y18" s="17">
        <f>IF(OR(W18="",ISBLANK(W18)),"",INDEX(body!$A:$C,X18+1,2))</f>
      </c>
      <c r="Z18" s="17">
        <f>IF(ISNA(MATCH($A18,'[4]Výsledková listina'!$L:$L,0)),"",INDEX('[4]Výsledková listina'!$B:$T,MATCH($A18,'[4]Výsledková listina'!$L:$L,0),15))</f>
      </c>
      <c r="AA18" s="17">
        <f>IF(ISNA(MATCH($A18,'[4]Výsledková listina'!$L:$L,0)),"",INDEX('[4]Výsledková listina'!$B:$T,MATCH($A18,'[4]Výsledková listina'!$L:$L,0),16))</f>
      </c>
      <c r="AB18" s="17">
        <f>IF(OR(Z18="",ISBLANK(Z18)),"",INDEX(body!$A:$C,AA18+1,2))</f>
      </c>
      <c r="AC18" s="17">
        <f t="shared" si="0"/>
        <v>40520</v>
      </c>
      <c r="AD18" s="17">
        <f t="shared" si="1"/>
        <v>17</v>
      </c>
      <c r="AE18" s="17">
        <f t="shared" si="2"/>
        <v>113</v>
      </c>
      <c r="AF18" s="17">
        <f t="shared" si="3"/>
        <v>4</v>
      </c>
      <c r="AG18" s="22">
        <f t="shared" si="4"/>
        <v>15</v>
      </c>
    </row>
    <row r="19" spans="1:33" ht="25.5" customHeight="1">
      <c r="A19" s="15">
        <v>3222</v>
      </c>
      <c r="B19" s="16" t="s">
        <v>215</v>
      </c>
      <c r="C19" s="14" t="s">
        <v>15</v>
      </c>
      <c r="D19" s="8" t="s">
        <v>270</v>
      </c>
      <c r="E19" s="17">
        <f>IF(ISNA(MATCH($A19,'[1]Výsledková listina'!$C:$C,0)),"",INDEX('[1]Výsledková listina'!$B:$T,MATCH($A19,'[1]Výsledková listina'!$C:$C,0),6))</f>
        <v>800</v>
      </c>
      <c r="F19" s="17">
        <f>IF(ISNA(MATCH($A19,'[1]Výsledková listina'!$C:$C,0)),"",INDEX('[1]Výsledková listina'!$B:$T,MATCH($A19,'[1]Výsledková listina'!$C:$C,0),7))</f>
        <v>6</v>
      </c>
      <c r="G19" s="17">
        <f>IF(OR(E19="",ISBLANK(E19)),"",INDEX(body!$A:$C,F19+1,2))</f>
        <v>25</v>
      </c>
      <c r="H19" s="17">
        <f>IF(ISNA(MATCH($A19,'[1]Výsledková listina'!$L:$L,0)),"",INDEX('[1]Výsledková listina'!$B:$T,MATCH($A19,'[1]Výsledková listina'!$L:$L,0),15))</f>
        <v>3220</v>
      </c>
      <c r="I19" s="17">
        <f>IF(ISNA(MATCH($A19,'[1]Výsledková listina'!$L:$L,0)),"",INDEX('[1]Výsledková listina'!$B:$T,MATCH($A19,'[1]Výsledková listina'!$L:$L,0),16))</f>
        <v>3</v>
      </c>
      <c r="J19" s="17">
        <f>IF(OR(H19="",ISBLANK(H19)),"",INDEX(body!$A:$C,I19+1,2))</f>
        <v>31</v>
      </c>
      <c r="K19" s="17">
        <f>IF(ISNA(MATCH($A19,'[2]Výsledková listina'!$C:$C,0)),"",INDEX('[2]Výsledková listina'!$B:$T,MATCH($A19,'[2]Výsledková listina'!$C:$C,0),6))</f>
        <v>7940</v>
      </c>
      <c r="L19" s="17">
        <f>IF(ISNA(MATCH($A19,'[2]Výsledková listina'!$C:$C,0)),"",INDEX('[2]Výsledková listina'!$B:$T,MATCH($A19,'[2]Výsledková listina'!$C:$C,0),7))</f>
        <v>7</v>
      </c>
      <c r="M19" s="17">
        <f>IF(OR(K19="",ISBLANK(K19)),"",INDEX(body!$A:$C,L19+1,2))</f>
        <v>22</v>
      </c>
      <c r="N19" s="17">
        <f>IF(ISNA(MATCH($A19,'[2]Výsledková listina'!$L:$L,0)),"",INDEX('[2]Výsledková listina'!$B:$T,MATCH($A19,'[2]Výsledková listina'!$L:$L,0),15))</f>
        <v>26540</v>
      </c>
      <c r="O19" s="17">
        <f>IF(ISNA(MATCH($A19,'[2]Výsledková listina'!$L:$L,0)),"",INDEX('[2]Výsledková listina'!$B:$T,MATCH($A19,'[2]Výsledková listina'!$L:$L,0),16))</f>
        <v>1</v>
      </c>
      <c r="P19" s="17">
        <f>IF(OR(N19="",ISBLANK(N19)),"",INDEX(body!$A:$C,O19+1,2))</f>
        <v>36</v>
      </c>
      <c r="Q19" s="17">
        <f>IF(ISNA(MATCH($A19,'[3]Výsledková listina'!$C:$C,0)),"",INDEX('[3]Výsledková listina'!$B:$T,MATCH($A19,'[3]Výsledková listina'!$C:$C,0),6))</f>
      </c>
      <c r="R19" s="17">
        <f>IF(ISNA(MATCH($A19,'[3]Výsledková listina'!$C:$C,0)),"",INDEX('[3]Výsledková listina'!$B:$T,MATCH($A19,'[3]Výsledková listina'!$C:$C,0),7))</f>
      </c>
      <c r="S19" s="17">
        <f>IF(OR(Q19="",ISBLANK(Q19)),"",INDEX(body!$A:$C,R19+1,2))</f>
      </c>
      <c r="T19" s="17">
        <f>IF(ISNA(MATCH($A19,'[3]Výsledková listina'!$L:$L,0)),"",INDEX('[3]Výsledková listina'!$B:$T,MATCH($A19,'[3]Výsledková listina'!$L:$L,0),15))</f>
      </c>
      <c r="U19" s="17">
        <f>IF(ISNA(MATCH($A19,'[3]Výsledková listina'!$L:$L,0)),"",INDEX('[3]Výsledková listina'!$B:$T,MATCH($A19,'[3]Výsledková listina'!$L:$L,0),16))</f>
      </c>
      <c r="V19" s="17">
        <f>IF(OR(T19="",ISBLANK(T19)),"",INDEX(body!$A:$C,U19+1,2))</f>
      </c>
      <c r="W19" s="17">
        <f>IF(ISNA(MATCH($A19,'[4]Výsledková listina'!$C:$C,0)),"",INDEX('[4]Výsledková listina'!$B:$T,MATCH($A19,'[4]Výsledková listina'!$C:$C,0),6))</f>
      </c>
      <c r="X19" s="17">
        <f>IF(ISNA(MATCH($A19,'[4]Výsledková listina'!$C:$C,0)),"",INDEX('[4]Výsledková listina'!$B:$T,MATCH($A19,'[4]Výsledková listina'!$C:$C,0),7))</f>
      </c>
      <c r="Y19" s="17">
        <f>IF(OR(W19="",ISBLANK(W19)),"",INDEX(body!$A:$C,X19+1,2))</f>
      </c>
      <c r="Z19" s="17">
        <f>IF(ISNA(MATCH($A19,'[4]Výsledková listina'!$L:$L,0)),"",INDEX('[4]Výsledková listina'!$B:$T,MATCH($A19,'[4]Výsledková listina'!$L:$L,0),15))</f>
      </c>
      <c r="AA19" s="17">
        <f>IF(ISNA(MATCH($A19,'[4]Výsledková listina'!$L:$L,0)),"",INDEX('[4]Výsledková listina'!$B:$T,MATCH($A19,'[4]Výsledková listina'!$L:$L,0),16))</f>
      </c>
      <c r="AB19" s="17">
        <f>IF(OR(Z19="",ISBLANK(Z19)),"",INDEX(body!$A:$C,AA19+1,2))</f>
      </c>
      <c r="AC19" s="17">
        <f t="shared" si="0"/>
        <v>38500</v>
      </c>
      <c r="AD19" s="17">
        <f t="shared" si="1"/>
        <v>17</v>
      </c>
      <c r="AE19" s="17">
        <f t="shared" si="2"/>
        <v>114</v>
      </c>
      <c r="AF19" s="17">
        <f t="shared" si="3"/>
        <v>4</v>
      </c>
      <c r="AG19" s="22">
        <f t="shared" si="4"/>
        <v>16</v>
      </c>
    </row>
    <row r="20" spans="1:33" ht="25.5" customHeight="1">
      <c r="A20" s="15">
        <v>2298</v>
      </c>
      <c r="B20" s="16" t="s">
        <v>263</v>
      </c>
      <c r="C20" s="14" t="s">
        <v>15</v>
      </c>
      <c r="D20" s="8" t="s">
        <v>264</v>
      </c>
      <c r="E20" s="17">
        <f>IF(ISNA(MATCH($A20,'[1]Výsledková listina'!$C:$C,0)),"",INDEX('[1]Výsledková listina'!$B:$T,MATCH($A20,'[1]Výsledková listina'!$C:$C,0),6))</f>
        <v>1980</v>
      </c>
      <c r="F20" s="17">
        <f>IF(ISNA(MATCH($A20,'[1]Výsledková listina'!$C:$C,0)),"",INDEX('[1]Výsledková listina'!$B:$T,MATCH($A20,'[1]Výsledková listina'!$C:$C,0),7))</f>
        <v>3</v>
      </c>
      <c r="G20" s="17">
        <f>IF(OR(E20="",ISBLANK(E20)),"",INDEX(body!$A:$C,F20+1,2))</f>
        <v>31</v>
      </c>
      <c r="H20" s="17">
        <f>IF(ISNA(MATCH($A20,'[1]Výsledková listina'!$L:$L,0)),"",INDEX('[1]Výsledková listina'!$B:$T,MATCH($A20,'[1]Výsledková listina'!$L:$L,0),15))</f>
        <v>8420</v>
      </c>
      <c r="I20" s="17">
        <f>IF(ISNA(MATCH($A20,'[1]Výsledková listina'!$L:$L,0)),"",INDEX('[1]Výsledková listina'!$B:$T,MATCH($A20,'[1]Výsledková listina'!$L:$L,0),16))</f>
        <v>2</v>
      </c>
      <c r="J20" s="17">
        <f>IF(OR(H20="",ISBLANK(H20)),"",INDEX(body!$A:$C,I20+1,2))</f>
        <v>33</v>
      </c>
      <c r="K20" s="17">
        <f>IF(ISNA(MATCH($A20,'[2]Výsledková listina'!$C:$C,0)),"",INDEX('[2]Výsledková listina'!$B:$T,MATCH($A20,'[2]Výsledková listina'!$C:$C,0),6))</f>
        <v>2760</v>
      </c>
      <c r="L20" s="17">
        <f>IF(ISNA(MATCH($A20,'[2]Výsledková listina'!$C:$C,0)),"",INDEX('[2]Výsledková listina'!$B:$T,MATCH($A20,'[2]Výsledková listina'!$C:$C,0),7))</f>
        <v>8</v>
      </c>
      <c r="M20" s="17">
        <f>IF(OR(K20="",ISBLANK(K20)),"",INDEX(body!$A:$C,L20+1,2))</f>
        <v>19</v>
      </c>
      <c r="N20" s="17">
        <f>IF(ISNA(MATCH($A20,'[2]Výsledková listina'!$L:$L,0)),"",INDEX('[2]Výsledková listina'!$B:$T,MATCH($A20,'[2]Výsledková listina'!$L:$L,0),15))</f>
        <v>15920</v>
      </c>
      <c r="O20" s="17">
        <f>IF(ISNA(MATCH($A20,'[2]Výsledková listina'!$L:$L,0)),"",INDEX('[2]Výsledková listina'!$B:$T,MATCH($A20,'[2]Výsledková listina'!$L:$L,0),16))</f>
        <v>4</v>
      </c>
      <c r="P20" s="17">
        <f>IF(OR(N20="",ISBLANK(N20)),"",INDEX(body!$A:$C,O20+1,2))</f>
        <v>29</v>
      </c>
      <c r="Q20" s="17">
        <f>IF(ISNA(MATCH($A20,'[3]Výsledková listina'!$C:$C,0)),"",INDEX('[3]Výsledková listina'!$B:$T,MATCH($A20,'[3]Výsledková listina'!$C:$C,0),6))</f>
      </c>
      <c r="R20" s="17">
        <f>IF(ISNA(MATCH($A20,'[3]Výsledková listina'!$C:$C,0)),"",INDEX('[3]Výsledková listina'!$B:$T,MATCH($A20,'[3]Výsledková listina'!$C:$C,0),7))</f>
      </c>
      <c r="S20" s="17">
        <f>IF(OR(Q20="",ISBLANK(Q20)),"",INDEX(body!$A:$C,R20+1,2))</f>
      </c>
      <c r="T20" s="17">
        <f>IF(ISNA(MATCH($A20,'[3]Výsledková listina'!$L:$L,0)),"",INDEX('[3]Výsledková listina'!$B:$T,MATCH($A20,'[3]Výsledková listina'!$L:$L,0),15))</f>
      </c>
      <c r="U20" s="17">
        <f>IF(ISNA(MATCH($A20,'[3]Výsledková listina'!$L:$L,0)),"",INDEX('[3]Výsledková listina'!$B:$T,MATCH($A20,'[3]Výsledková listina'!$L:$L,0),16))</f>
      </c>
      <c r="V20" s="17">
        <f>IF(OR(T20="",ISBLANK(T20)),"",INDEX(body!$A:$C,U20+1,2))</f>
      </c>
      <c r="W20" s="17">
        <f>IF(ISNA(MATCH($A20,'[4]Výsledková listina'!$C:$C,0)),"",INDEX('[4]Výsledková listina'!$B:$T,MATCH($A20,'[4]Výsledková listina'!$C:$C,0),6))</f>
      </c>
      <c r="X20" s="17">
        <f>IF(ISNA(MATCH($A20,'[4]Výsledková listina'!$C:$C,0)),"",INDEX('[4]Výsledková listina'!$B:$T,MATCH($A20,'[4]Výsledková listina'!$C:$C,0),7))</f>
      </c>
      <c r="Y20" s="17">
        <f>IF(OR(W20="",ISBLANK(W20)),"",INDEX(body!$A:$C,X20+1,2))</f>
      </c>
      <c r="Z20" s="17">
        <f>IF(ISNA(MATCH($A20,'[4]Výsledková listina'!$L:$L,0)),"",INDEX('[4]Výsledková listina'!$B:$T,MATCH($A20,'[4]Výsledková listina'!$L:$L,0),15))</f>
      </c>
      <c r="AA20" s="17">
        <f>IF(ISNA(MATCH($A20,'[4]Výsledková listina'!$L:$L,0)),"",INDEX('[4]Výsledková listina'!$B:$T,MATCH($A20,'[4]Výsledková listina'!$L:$L,0),16))</f>
      </c>
      <c r="AB20" s="17">
        <f>IF(OR(Z20="",ISBLANK(Z20)),"",INDEX(body!$A:$C,AA20+1,2))</f>
      </c>
      <c r="AC20" s="17">
        <f t="shared" si="0"/>
        <v>29080</v>
      </c>
      <c r="AD20" s="17">
        <f t="shared" si="1"/>
        <v>17</v>
      </c>
      <c r="AE20" s="17">
        <f t="shared" si="2"/>
        <v>112</v>
      </c>
      <c r="AF20" s="17">
        <f t="shared" si="3"/>
        <v>4</v>
      </c>
      <c r="AG20" s="22">
        <f t="shared" si="4"/>
        <v>17</v>
      </c>
    </row>
    <row r="21" spans="1:33" ht="25.5" customHeight="1">
      <c r="A21" s="15">
        <v>2534</v>
      </c>
      <c r="B21" s="16" t="s">
        <v>189</v>
      </c>
      <c r="C21" s="14" t="s">
        <v>15</v>
      </c>
      <c r="D21" s="8" t="s">
        <v>252</v>
      </c>
      <c r="E21" s="17">
        <f>IF(ISNA(MATCH($A21,'[1]Výsledková listina'!$C:$C,0)),"",INDEX('[1]Výsledková listina'!$B:$T,MATCH($A21,'[1]Výsledková listina'!$C:$C,0),6))</f>
        <v>2880</v>
      </c>
      <c r="F21" s="17">
        <f>IF(ISNA(MATCH($A21,'[1]Výsledková listina'!$C:$C,0)),"",INDEX('[1]Výsledková listina'!$B:$T,MATCH($A21,'[1]Výsledková listina'!$C:$C,0),7))</f>
        <v>2</v>
      </c>
      <c r="G21" s="17">
        <f>IF(OR(E21="",ISBLANK(E21)),"",INDEX(body!$A:$C,F21+1,2))</f>
        <v>33</v>
      </c>
      <c r="H21" s="17">
        <f>IF(ISNA(MATCH($A21,'[1]Výsledková listina'!$L:$L,0)),"",INDEX('[1]Výsledková listina'!$B:$T,MATCH($A21,'[1]Výsledková listina'!$L:$L,0),15))</f>
        <v>1820</v>
      </c>
      <c r="I21" s="17">
        <f>IF(ISNA(MATCH($A21,'[1]Výsledková listina'!$L:$L,0)),"",INDEX('[1]Výsledková listina'!$B:$T,MATCH($A21,'[1]Výsledková listina'!$L:$L,0),16))</f>
        <v>7</v>
      </c>
      <c r="J21" s="17">
        <f>IF(OR(H21="",ISBLANK(H21)),"",INDEX(body!$A:$C,I21+1,2))</f>
        <v>22</v>
      </c>
      <c r="K21" s="17">
        <f>IF(ISNA(MATCH($A21,'[2]Výsledková listina'!$C:$C,0)),"",INDEX('[2]Výsledková listina'!$B:$T,MATCH($A21,'[2]Výsledková listina'!$C:$C,0),6))</f>
        <v>6640</v>
      </c>
      <c r="L21" s="17">
        <f>IF(ISNA(MATCH($A21,'[2]Výsledková listina'!$C:$C,0)),"",INDEX('[2]Výsledková listina'!$B:$T,MATCH($A21,'[2]Výsledková listina'!$C:$C,0),7))</f>
        <v>4</v>
      </c>
      <c r="M21" s="17">
        <f>IF(OR(K21="",ISBLANK(K21)),"",INDEX(body!$A:$C,L21+1,2))</f>
        <v>29</v>
      </c>
      <c r="N21" s="17">
        <f>IF(ISNA(MATCH($A21,'[2]Výsledková listina'!$L:$L,0)),"",INDEX('[2]Výsledková listina'!$B:$T,MATCH($A21,'[2]Výsledková listina'!$L:$L,0),15))</f>
        <v>12280</v>
      </c>
      <c r="O21" s="17">
        <f>IF(ISNA(MATCH($A21,'[2]Výsledková listina'!$L:$L,0)),"",INDEX('[2]Výsledková listina'!$B:$T,MATCH($A21,'[2]Výsledková listina'!$L:$L,0),16))</f>
        <v>5</v>
      </c>
      <c r="P21" s="17">
        <f>IF(OR(N21="",ISBLANK(N21)),"",INDEX(body!$A:$C,O21+1,2))</f>
        <v>27</v>
      </c>
      <c r="Q21" s="17">
        <f>IF(ISNA(MATCH($A21,'[3]Výsledková listina'!$C:$C,0)),"",INDEX('[3]Výsledková listina'!$B:$T,MATCH($A21,'[3]Výsledková listina'!$C:$C,0),6))</f>
      </c>
      <c r="R21" s="17">
        <f>IF(ISNA(MATCH($A21,'[3]Výsledková listina'!$C:$C,0)),"",INDEX('[3]Výsledková listina'!$B:$T,MATCH($A21,'[3]Výsledková listina'!$C:$C,0),7))</f>
      </c>
      <c r="S21" s="17">
        <f>IF(OR(Q21="",ISBLANK(Q21)),"",INDEX(body!$A:$C,R21+1,2))</f>
      </c>
      <c r="T21" s="17">
        <f>IF(ISNA(MATCH($A21,'[3]Výsledková listina'!$L:$L,0)),"",INDEX('[3]Výsledková listina'!$B:$T,MATCH($A21,'[3]Výsledková listina'!$L:$L,0),15))</f>
      </c>
      <c r="U21" s="17">
        <f>IF(ISNA(MATCH($A21,'[3]Výsledková listina'!$L:$L,0)),"",INDEX('[3]Výsledková listina'!$B:$T,MATCH($A21,'[3]Výsledková listina'!$L:$L,0),16))</f>
      </c>
      <c r="V21" s="17">
        <f>IF(OR(T21="",ISBLANK(T21)),"",INDEX(body!$A:$C,U21+1,2))</f>
      </c>
      <c r="W21" s="17">
        <f>IF(ISNA(MATCH($A21,'[4]Výsledková listina'!$C:$C,0)),"",INDEX('[4]Výsledková listina'!$B:$T,MATCH($A21,'[4]Výsledková listina'!$C:$C,0),6))</f>
      </c>
      <c r="X21" s="17">
        <f>IF(ISNA(MATCH($A21,'[4]Výsledková listina'!$C:$C,0)),"",INDEX('[4]Výsledková listina'!$B:$T,MATCH($A21,'[4]Výsledková listina'!$C:$C,0),7))</f>
      </c>
      <c r="Y21" s="17">
        <f>IF(OR(W21="",ISBLANK(W21)),"",INDEX(body!$A:$C,X21+1,2))</f>
      </c>
      <c r="Z21" s="17">
        <f>IF(ISNA(MATCH($A21,'[4]Výsledková listina'!$L:$L,0)),"",INDEX('[4]Výsledková listina'!$B:$T,MATCH($A21,'[4]Výsledková listina'!$L:$L,0),15))</f>
      </c>
      <c r="AA21" s="17">
        <f>IF(ISNA(MATCH($A21,'[4]Výsledková listina'!$L:$L,0)),"",INDEX('[4]Výsledková listina'!$B:$T,MATCH($A21,'[4]Výsledková listina'!$L:$L,0),16))</f>
      </c>
      <c r="AB21" s="17">
        <f>IF(OR(Z21="",ISBLANK(Z21)),"",INDEX(body!$A:$C,AA21+1,2))</f>
      </c>
      <c r="AC21" s="17">
        <f t="shared" si="0"/>
        <v>23620</v>
      </c>
      <c r="AD21" s="17">
        <f t="shared" si="1"/>
        <v>18</v>
      </c>
      <c r="AE21" s="17">
        <f t="shared" si="2"/>
        <v>111</v>
      </c>
      <c r="AF21" s="17">
        <f t="shared" si="3"/>
        <v>4</v>
      </c>
      <c r="AG21" s="22">
        <f t="shared" si="4"/>
        <v>18</v>
      </c>
    </row>
    <row r="22" spans="1:33" ht="25.5" customHeight="1">
      <c r="A22" s="15">
        <v>3032</v>
      </c>
      <c r="B22" s="16" t="s">
        <v>171</v>
      </c>
      <c r="C22" s="14" t="s">
        <v>15</v>
      </c>
      <c r="D22" s="8" t="s">
        <v>258</v>
      </c>
      <c r="E22" s="17">
        <f>IF(ISNA(MATCH($A22,'[1]Výsledková listina'!$C:$C,0)),"",INDEX('[1]Výsledková listina'!$B:$T,MATCH($A22,'[1]Výsledková listina'!$C:$C,0),6))</f>
        <v>10</v>
      </c>
      <c r="F22" s="17">
        <f>IF(ISNA(MATCH($A22,'[1]Výsledková listina'!$C:$C,0)),"",INDEX('[1]Výsledková listina'!$B:$T,MATCH($A22,'[1]Výsledková listina'!$C:$C,0),7))</f>
        <v>9</v>
      </c>
      <c r="G22" s="17">
        <f>IF(OR(E22="",ISBLANK(E22)),"",INDEX(body!$A:$C,F22+1,2))</f>
        <v>16</v>
      </c>
      <c r="H22" s="17">
        <f>IF(ISNA(MATCH($A22,'[1]Výsledková listina'!$L:$L,0)),"",INDEX('[1]Výsledková listina'!$B:$T,MATCH($A22,'[1]Výsledková listina'!$L:$L,0),15))</f>
        <v>10540</v>
      </c>
      <c r="I22" s="17">
        <f>IF(ISNA(MATCH($A22,'[1]Výsledková listina'!$L:$L,0)),"",INDEX('[1]Výsledková listina'!$B:$T,MATCH($A22,'[1]Výsledková listina'!$L:$L,0),16))</f>
        <v>2</v>
      </c>
      <c r="J22" s="17">
        <f>IF(OR(H22="",ISBLANK(H22)),"",INDEX(body!$A:$C,I22+1,2))</f>
        <v>33</v>
      </c>
      <c r="K22" s="17">
        <f>IF(ISNA(MATCH($A22,'[2]Výsledková listina'!$C:$C,0)),"",INDEX('[2]Výsledková listina'!$B:$T,MATCH($A22,'[2]Výsledková listina'!$C:$C,0),6))</f>
        <v>16280</v>
      </c>
      <c r="L22" s="17">
        <f>IF(ISNA(MATCH($A22,'[2]Výsledková listina'!$C:$C,0)),"",INDEX('[2]Výsledková listina'!$B:$T,MATCH($A22,'[2]Výsledková listina'!$C:$C,0),7))</f>
        <v>2</v>
      </c>
      <c r="M22" s="17">
        <f>IF(OR(K22="",ISBLANK(K22)),"",INDEX(body!$A:$C,L22+1,2))</f>
        <v>33</v>
      </c>
      <c r="N22" s="17">
        <f>IF(ISNA(MATCH($A22,'[2]Výsledková listina'!$L:$L,0)),"",INDEX('[2]Výsledková listina'!$B:$T,MATCH($A22,'[2]Výsledková listina'!$L:$L,0),15))</f>
        <v>11980</v>
      </c>
      <c r="O22" s="17">
        <f>IF(ISNA(MATCH($A22,'[2]Výsledková listina'!$L:$L,0)),"",INDEX('[2]Výsledková listina'!$B:$T,MATCH($A22,'[2]Výsledková listina'!$L:$L,0),16))</f>
        <v>6</v>
      </c>
      <c r="P22" s="17">
        <f>IF(OR(N22="",ISBLANK(N22)),"",INDEX(body!$A:$C,O22+1,2))</f>
        <v>25</v>
      </c>
      <c r="Q22" s="17">
        <f>IF(ISNA(MATCH($A22,'[3]Výsledková listina'!$C:$C,0)),"",INDEX('[3]Výsledková listina'!$B:$T,MATCH($A22,'[3]Výsledková listina'!$C:$C,0),6))</f>
      </c>
      <c r="R22" s="17">
        <f>IF(ISNA(MATCH($A22,'[3]Výsledková listina'!$C:$C,0)),"",INDEX('[3]Výsledková listina'!$B:$T,MATCH($A22,'[3]Výsledková listina'!$C:$C,0),7))</f>
      </c>
      <c r="S22" s="17">
        <f>IF(OR(Q22="",ISBLANK(Q22)),"",INDEX(body!$A:$C,R22+1,2))</f>
      </c>
      <c r="T22" s="17">
        <f>IF(ISNA(MATCH($A22,'[3]Výsledková listina'!$L:$L,0)),"",INDEX('[3]Výsledková listina'!$B:$T,MATCH($A22,'[3]Výsledková listina'!$L:$L,0),15))</f>
      </c>
      <c r="U22" s="17">
        <f>IF(ISNA(MATCH($A22,'[3]Výsledková listina'!$L:$L,0)),"",INDEX('[3]Výsledková listina'!$B:$T,MATCH($A22,'[3]Výsledková listina'!$L:$L,0),16))</f>
      </c>
      <c r="V22" s="17">
        <f>IF(OR(T22="",ISBLANK(T22)),"",INDEX(body!$A:$C,U22+1,2))</f>
      </c>
      <c r="W22" s="17">
        <f>IF(ISNA(MATCH($A22,'[4]Výsledková listina'!$C:$C,0)),"",INDEX('[4]Výsledková listina'!$B:$T,MATCH($A22,'[4]Výsledková listina'!$C:$C,0),6))</f>
      </c>
      <c r="X22" s="17">
        <f>IF(ISNA(MATCH($A22,'[4]Výsledková listina'!$C:$C,0)),"",INDEX('[4]Výsledková listina'!$B:$T,MATCH($A22,'[4]Výsledková listina'!$C:$C,0),7))</f>
      </c>
      <c r="Y22" s="17">
        <f>IF(OR(W22="",ISBLANK(W22)),"",INDEX(body!$A:$C,X22+1,2))</f>
      </c>
      <c r="Z22" s="17">
        <f>IF(ISNA(MATCH($A22,'[4]Výsledková listina'!$L:$L,0)),"",INDEX('[4]Výsledková listina'!$B:$T,MATCH($A22,'[4]Výsledková listina'!$L:$L,0),15))</f>
      </c>
      <c r="AA22" s="17">
        <f>IF(ISNA(MATCH($A22,'[4]Výsledková listina'!$L:$L,0)),"",INDEX('[4]Výsledková listina'!$B:$T,MATCH($A22,'[4]Výsledková listina'!$L:$L,0),16))</f>
      </c>
      <c r="AB22" s="17">
        <f>IF(OR(Z22="",ISBLANK(Z22)),"",INDEX(body!$A:$C,AA22+1,2))</f>
      </c>
      <c r="AC22" s="17">
        <f t="shared" si="0"/>
        <v>38810</v>
      </c>
      <c r="AD22" s="17">
        <f t="shared" si="1"/>
        <v>19</v>
      </c>
      <c r="AE22" s="17">
        <f t="shared" si="2"/>
        <v>107</v>
      </c>
      <c r="AF22" s="17">
        <f t="shared" si="3"/>
        <v>4</v>
      </c>
      <c r="AG22" s="22">
        <f t="shared" si="4"/>
        <v>19</v>
      </c>
    </row>
    <row r="23" spans="1:33" ht="25.5" customHeight="1">
      <c r="A23" s="15">
        <v>2259</v>
      </c>
      <c r="B23" s="16" t="s">
        <v>173</v>
      </c>
      <c r="C23" s="14" t="s">
        <v>15</v>
      </c>
      <c r="D23" s="8" t="s">
        <v>242</v>
      </c>
      <c r="E23" s="17">
        <f>IF(ISNA(MATCH($A23,'[1]Výsledková listina'!$C:$C,0)),"",INDEX('[1]Výsledková listina'!$B:$T,MATCH($A23,'[1]Výsledková listina'!$C:$C,0),6))</f>
        <v>1240</v>
      </c>
      <c r="F23" s="17">
        <f>IF(ISNA(MATCH($A23,'[1]Výsledková listina'!$C:$C,0)),"",INDEX('[1]Výsledková listina'!$B:$T,MATCH($A23,'[1]Výsledková listina'!$C:$C,0),7))</f>
        <v>5</v>
      </c>
      <c r="G23" s="17">
        <f>IF(OR(E23="",ISBLANK(E23)),"",INDEX(body!$A:$C,F23+1,2))</f>
        <v>27</v>
      </c>
      <c r="H23" s="17">
        <f>IF(ISNA(MATCH($A23,'[1]Výsledková listina'!$L:$L,0)),"",INDEX('[1]Výsledková listina'!$B:$T,MATCH($A23,'[1]Výsledková listina'!$L:$L,0),15))</f>
        <v>3260</v>
      </c>
      <c r="I23" s="17">
        <f>IF(ISNA(MATCH($A23,'[1]Výsledková listina'!$L:$L,0)),"",INDEX('[1]Výsledková listina'!$B:$T,MATCH($A23,'[1]Výsledková listina'!$L:$L,0),16))</f>
        <v>7</v>
      </c>
      <c r="J23" s="17">
        <f>IF(OR(H23="",ISBLANK(H23)),"",INDEX(body!$A:$C,I23+1,2))</f>
        <v>22</v>
      </c>
      <c r="K23" s="17">
        <f>IF(ISNA(MATCH($A23,'[2]Výsledková listina'!$C:$C,0)),"",INDEX('[2]Výsledková listina'!$B:$T,MATCH($A23,'[2]Výsledková listina'!$C:$C,0),6))</f>
        <v>16120</v>
      </c>
      <c r="L23" s="17">
        <f>IF(ISNA(MATCH($A23,'[2]Výsledková listina'!$C:$C,0)),"",INDEX('[2]Výsledková listina'!$B:$T,MATCH($A23,'[2]Výsledková listina'!$C:$C,0),7))</f>
        <v>1</v>
      </c>
      <c r="M23" s="17">
        <f>IF(OR(K23="",ISBLANK(K23)),"",INDEX(body!$A:$C,L23+1,2))</f>
        <v>36</v>
      </c>
      <c r="N23" s="17">
        <f>IF(ISNA(MATCH($A23,'[2]Výsledková listina'!$L:$L,0)),"",INDEX('[2]Výsledková listina'!$B:$T,MATCH($A23,'[2]Výsledková listina'!$L:$L,0),15))</f>
        <v>14960</v>
      </c>
      <c r="O23" s="17">
        <f>IF(ISNA(MATCH($A23,'[2]Výsledková listina'!$L:$L,0)),"",INDEX('[2]Výsledková listina'!$B:$T,MATCH($A23,'[2]Výsledková listina'!$L:$L,0),16))</f>
        <v>6</v>
      </c>
      <c r="P23" s="17">
        <f>IF(OR(N23="",ISBLANK(N23)),"",INDEX(body!$A:$C,O23+1,2))</f>
        <v>25</v>
      </c>
      <c r="Q23" s="17">
        <f>IF(ISNA(MATCH($A23,'[3]Výsledková listina'!$C:$C,0)),"",INDEX('[3]Výsledková listina'!$B:$T,MATCH($A23,'[3]Výsledková listina'!$C:$C,0),6))</f>
      </c>
      <c r="R23" s="17">
        <f>IF(ISNA(MATCH($A23,'[3]Výsledková listina'!$C:$C,0)),"",INDEX('[3]Výsledková listina'!$B:$T,MATCH($A23,'[3]Výsledková listina'!$C:$C,0),7))</f>
      </c>
      <c r="S23" s="17">
        <f>IF(OR(Q23="",ISBLANK(Q23)),"",INDEX(body!$A:$C,R23+1,2))</f>
      </c>
      <c r="T23" s="17">
        <f>IF(ISNA(MATCH($A23,'[3]Výsledková listina'!$L:$L,0)),"",INDEX('[3]Výsledková listina'!$B:$T,MATCH($A23,'[3]Výsledková listina'!$L:$L,0),15))</f>
      </c>
      <c r="U23" s="17">
        <f>IF(ISNA(MATCH($A23,'[3]Výsledková listina'!$L:$L,0)),"",INDEX('[3]Výsledková listina'!$B:$T,MATCH($A23,'[3]Výsledková listina'!$L:$L,0),16))</f>
      </c>
      <c r="V23" s="17">
        <f>IF(OR(T23="",ISBLANK(T23)),"",INDEX(body!$A:$C,U23+1,2))</f>
      </c>
      <c r="W23" s="17">
        <f>IF(ISNA(MATCH($A23,'[4]Výsledková listina'!$C:$C,0)),"",INDEX('[4]Výsledková listina'!$B:$T,MATCH($A23,'[4]Výsledková listina'!$C:$C,0),6))</f>
      </c>
      <c r="X23" s="17">
        <f>IF(ISNA(MATCH($A23,'[4]Výsledková listina'!$C:$C,0)),"",INDEX('[4]Výsledková listina'!$B:$T,MATCH($A23,'[4]Výsledková listina'!$C:$C,0),7))</f>
      </c>
      <c r="Y23" s="17">
        <f>IF(OR(W23="",ISBLANK(W23)),"",INDEX(body!$A:$C,X23+1,2))</f>
      </c>
      <c r="Z23" s="17">
        <f>IF(ISNA(MATCH($A23,'[4]Výsledková listina'!$L:$L,0)),"",INDEX('[4]Výsledková listina'!$B:$T,MATCH($A23,'[4]Výsledková listina'!$L:$L,0),15))</f>
      </c>
      <c r="AA23" s="17">
        <f>IF(ISNA(MATCH($A23,'[4]Výsledková listina'!$L:$L,0)),"",INDEX('[4]Výsledková listina'!$B:$T,MATCH($A23,'[4]Výsledková listina'!$L:$L,0),16))</f>
      </c>
      <c r="AB23" s="17">
        <f>IF(OR(Z23="",ISBLANK(Z23)),"",INDEX(body!$A:$C,AA23+1,2))</f>
      </c>
      <c r="AC23" s="17">
        <f t="shared" si="0"/>
        <v>35580</v>
      </c>
      <c r="AD23" s="17">
        <f t="shared" si="1"/>
        <v>19</v>
      </c>
      <c r="AE23" s="17">
        <f t="shared" si="2"/>
        <v>110</v>
      </c>
      <c r="AF23" s="17">
        <f t="shared" si="3"/>
        <v>4</v>
      </c>
      <c r="AG23" s="22">
        <f t="shared" si="4"/>
        <v>20</v>
      </c>
    </row>
    <row r="24" spans="1:33" ht="25.5" customHeight="1">
      <c r="A24" s="15">
        <v>2855</v>
      </c>
      <c r="B24" s="16" t="s">
        <v>277</v>
      </c>
      <c r="C24" s="14" t="s">
        <v>15</v>
      </c>
      <c r="D24" s="8" t="s">
        <v>276</v>
      </c>
      <c r="E24" s="17">
        <f>IF(ISNA(MATCH($A24,'[1]Výsledková listina'!$C:$C,0)),"",INDEX('[1]Výsledková listina'!$B:$T,MATCH($A24,'[1]Výsledková listina'!$C:$C,0),6))</f>
        <v>1960</v>
      </c>
      <c r="F24" s="17">
        <f>IF(ISNA(MATCH($A24,'[1]Výsledková listina'!$C:$C,0)),"",INDEX('[1]Výsledková listina'!$B:$T,MATCH($A24,'[1]Výsledková listina'!$C:$C,0),7))</f>
        <v>3</v>
      </c>
      <c r="G24" s="17">
        <f>IF(OR(E24="",ISBLANK(E24)),"",INDEX(body!$A:$C,F24+1,2))</f>
        <v>31</v>
      </c>
      <c r="H24" s="17">
        <f>IF(ISNA(MATCH($A24,'[1]Výsledková listina'!$L:$L,0)),"",INDEX('[1]Výsledková listina'!$B:$T,MATCH($A24,'[1]Výsledková listina'!$L:$L,0),15))</f>
        <v>2400</v>
      </c>
      <c r="I24" s="17">
        <f>IF(ISNA(MATCH($A24,'[1]Výsledková listina'!$L:$L,0)),"",INDEX('[1]Výsledková listina'!$B:$T,MATCH($A24,'[1]Výsledková listina'!$L:$L,0),16))</f>
        <v>9</v>
      </c>
      <c r="J24" s="17">
        <f>IF(OR(H24="",ISBLANK(H24)),"",INDEX(body!$A:$C,I24+1,2))</f>
        <v>16</v>
      </c>
      <c r="K24" s="17">
        <f>IF(ISNA(MATCH($A24,'[2]Výsledková listina'!$C:$C,0)),"",INDEX('[2]Výsledková listina'!$B:$T,MATCH($A24,'[2]Výsledková listina'!$C:$C,0),6))</f>
        <v>13440</v>
      </c>
      <c r="L24" s="17">
        <f>IF(ISNA(MATCH($A24,'[2]Výsledková listina'!$C:$C,0)),"",INDEX('[2]Výsledková listina'!$B:$T,MATCH($A24,'[2]Výsledková listina'!$C:$C,0),7))</f>
        <v>4</v>
      </c>
      <c r="M24" s="17">
        <f>IF(OR(K24="",ISBLANK(K24)),"",INDEX(body!$A:$C,L24+1,2))</f>
        <v>29</v>
      </c>
      <c r="N24" s="17">
        <f>IF(ISNA(MATCH($A24,'[2]Výsledková listina'!$L:$L,0)),"",INDEX('[2]Výsledková listina'!$B:$T,MATCH($A24,'[2]Výsledková listina'!$L:$L,0),15))</f>
        <v>17320</v>
      </c>
      <c r="O24" s="17">
        <f>IF(ISNA(MATCH($A24,'[2]Výsledková listina'!$L:$L,0)),"",INDEX('[2]Výsledková listina'!$B:$T,MATCH($A24,'[2]Výsledková listina'!$L:$L,0),16))</f>
        <v>3</v>
      </c>
      <c r="P24" s="17">
        <f>IF(OR(N24="",ISBLANK(N24)),"",INDEX(body!$A:$C,O24+1,2))</f>
        <v>31</v>
      </c>
      <c r="Q24" s="17">
        <f>IF(ISNA(MATCH($A24,'[3]Výsledková listina'!$C:$C,0)),"",INDEX('[3]Výsledková listina'!$B:$T,MATCH($A24,'[3]Výsledková listina'!$C:$C,0),6))</f>
      </c>
      <c r="R24" s="17">
        <f>IF(ISNA(MATCH($A24,'[3]Výsledková listina'!$C:$C,0)),"",INDEX('[3]Výsledková listina'!$B:$T,MATCH($A24,'[3]Výsledková listina'!$C:$C,0),7))</f>
      </c>
      <c r="S24" s="17">
        <f>IF(OR(Q24="",ISBLANK(Q24)),"",INDEX(body!$A:$C,R24+1,2))</f>
      </c>
      <c r="T24" s="17">
        <f>IF(ISNA(MATCH($A24,'[3]Výsledková listina'!$L:$L,0)),"",INDEX('[3]Výsledková listina'!$B:$T,MATCH($A24,'[3]Výsledková listina'!$L:$L,0),15))</f>
      </c>
      <c r="U24" s="17">
        <f>IF(ISNA(MATCH($A24,'[3]Výsledková listina'!$L:$L,0)),"",INDEX('[3]Výsledková listina'!$B:$T,MATCH($A24,'[3]Výsledková listina'!$L:$L,0),16))</f>
      </c>
      <c r="V24" s="17">
        <f>IF(OR(T24="",ISBLANK(T24)),"",INDEX(body!$A:$C,U24+1,2))</f>
      </c>
      <c r="W24" s="17">
        <f>IF(ISNA(MATCH($A24,'[4]Výsledková listina'!$C:$C,0)),"",INDEX('[4]Výsledková listina'!$B:$T,MATCH($A24,'[4]Výsledková listina'!$C:$C,0),6))</f>
      </c>
      <c r="X24" s="17">
        <f>IF(ISNA(MATCH($A24,'[4]Výsledková listina'!$C:$C,0)),"",INDEX('[4]Výsledková listina'!$B:$T,MATCH($A24,'[4]Výsledková listina'!$C:$C,0),7))</f>
      </c>
      <c r="Y24" s="17">
        <f>IF(OR(W24="",ISBLANK(W24)),"",INDEX(body!$A:$C,X24+1,2))</f>
      </c>
      <c r="Z24" s="17">
        <f>IF(ISNA(MATCH($A24,'[4]Výsledková listina'!$L:$L,0)),"",INDEX('[4]Výsledková listina'!$B:$T,MATCH($A24,'[4]Výsledková listina'!$L:$L,0),15))</f>
      </c>
      <c r="AA24" s="17">
        <f>IF(ISNA(MATCH($A24,'[4]Výsledková listina'!$L:$L,0)),"",INDEX('[4]Výsledková listina'!$B:$T,MATCH($A24,'[4]Výsledková listina'!$L:$L,0),16))</f>
      </c>
      <c r="AB24" s="17">
        <f>IF(OR(Z24="",ISBLANK(Z24)),"",INDEX(body!$A:$C,AA24+1,2))</f>
      </c>
      <c r="AC24" s="17">
        <f t="shared" si="0"/>
        <v>35120</v>
      </c>
      <c r="AD24" s="17">
        <f t="shared" si="1"/>
        <v>19</v>
      </c>
      <c r="AE24" s="17">
        <f t="shared" si="2"/>
        <v>107</v>
      </c>
      <c r="AF24" s="17">
        <f t="shared" si="3"/>
        <v>4</v>
      </c>
      <c r="AG24" s="22">
        <f t="shared" si="4"/>
        <v>21</v>
      </c>
    </row>
    <row r="25" spans="1:33" ht="25.5" customHeight="1">
      <c r="A25" s="15">
        <v>2492</v>
      </c>
      <c r="B25" s="16" t="s">
        <v>193</v>
      </c>
      <c r="C25" s="14" t="s">
        <v>15</v>
      </c>
      <c r="D25" s="8" t="s">
        <v>283</v>
      </c>
      <c r="E25" s="17">
        <f>IF(ISNA(MATCH($A25,'[1]Výsledková listina'!$C:$C,0)),"",INDEX('[1]Výsledková listina'!$B:$T,MATCH($A25,'[1]Výsledková listina'!$C:$C,0),6))</f>
        <v>1000</v>
      </c>
      <c r="F25" s="17">
        <f>IF(ISNA(MATCH($A25,'[1]Výsledková listina'!$C:$C,0)),"",INDEX('[1]Výsledková listina'!$B:$T,MATCH($A25,'[1]Výsledková listina'!$C:$C,0),7))</f>
        <v>7</v>
      </c>
      <c r="G25" s="17">
        <f>IF(OR(E25="",ISBLANK(E25)),"",INDEX(body!$A:$C,F25+1,2))</f>
        <v>22</v>
      </c>
      <c r="H25" s="17">
        <f>IF(ISNA(MATCH($A25,'[1]Výsledková listina'!$L:$L,0)),"",INDEX('[1]Výsledková listina'!$B:$T,MATCH($A25,'[1]Výsledková listina'!$L:$L,0),15))</f>
        <v>1740</v>
      </c>
      <c r="I25" s="17">
        <f>IF(ISNA(MATCH($A25,'[1]Výsledková listina'!$L:$L,0)),"",INDEX('[1]Výsledková listina'!$B:$T,MATCH($A25,'[1]Výsledková listina'!$L:$L,0),16))</f>
        <v>7</v>
      </c>
      <c r="J25" s="17">
        <f>IF(OR(H25="",ISBLANK(H25)),"",INDEX(body!$A:$C,I25+1,2))</f>
        <v>22</v>
      </c>
      <c r="K25" s="17">
        <f>IF(ISNA(MATCH($A25,'[2]Výsledková listina'!$C:$C,0)),"",INDEX('[2]Výsledková listina'!$B:$T,MATCH($A25,'[2]Výsledková listina'!$C:$C,0),6))</f>
        <v>6940</v>
      </c>
      <c r="L25" s="17">
        <f>IF(ISNA(MATCH($A25,'[2]Výsledková listina'!$C:$C,0)),"",INDEX('[2]Výsledková listina'!$B:$T,MATCH($A25,'[2]Výsledková listina'!$C:$C,0),7))</f>
        <v>2</v>
      </c>
      <c r="M25" s="17">
        <f>IF(OR(K25="",ISBLANK(K25)),"",INDEX(body!$A:$C,L25+1,2))</f>
        <v>33</v>
      </c>
      <c r="N25" s="17">
        <f>IF(ISNA(MATCH($A25,'[2]Výsledková listina'!$L:$L,0)),"",INDEX('[2]Výsledková listina'!$B:$T,MATCH($A25,'[2]Výsledková listina'!$L:$L,0),15))</f>
        <v>17840</v>
      </c>
      <c r="O25" s="17">
        <f>IF(ISNA(MATCH($A25,'[2]Výsledková listina'!$L:$L,0)),"",INDEX('[2]Výsledková listina'!$B:$T,MATCH($A25,'[2]Výsledková listina'!$L:$L,0),16))</f>
        <v>3</v>
      </c>
      <c r="P25" s="17">
        <f>IF(OR(N25="",ISBLANK(N25)),"",INDEX(body!$A:$C,O25+1,2))</f>
        <v>31</v>
      </c>
      <c r="Q25" s="17">
        <f>IF(ISNA(MATCH($A25,'[3]Výsledková listina'!$C:$C,0)),"",INDEX('[3]Výsledková listina'!$B:$T,MATCH($A25,'[3]Výsledková listina'!$C:$C,0),6))</f>
      </c>
      <c r="R25" s="17">
        <f>IF(ISNA(MATCH($A25,'[3]Výsledková listina'!$C:$C,0)),"",INDEX('[3]Výsledková listina'!$B:$T,MATCH($A25,'[3]Výsledková listina'!$C:$C,0),7))</f>
      </c>
      <c r="S25" s="17">
        <f>IF(OR(Q25="",ISBLANK(Q25)),"",INDEX(body!$A:$C,R25+1,2))</f>
      </c>
      <c r="T25" s="17">
        <f>IF(ISNA(MATCH($A25,'[3]Výsledková listina'!$L:$L,0)),"",INDEX('[3]Výsledková listina'!$B:$T,MATCH($A25,'[3]Výsledková listina'!$L:$L,0),15))</f>
      </c>
      <c r="U25" s="17">
        <f>IF(ISNA(MATCH($A25,'[3]Výsledková listina'!$L:$L,0)),"",INDEX('[3]Výsledková listina'!$B:$T,MATCH($A25,'[3]Výsledková listina'!$L:$L,0),16))</f>
      </c>
      <c r="V25" s="17">
        <f>IF(OR(T25="",ISBLANK(T25)),"",INDEX(body!$A:$C,U25+1,2))</f>
      </c>
      <c r="W25" s="17">
        <f>IF(ISNA(MATCH($A25,'[4]Výsledková listina'!$C:$C,0)),"",INDEX('[4]Výsledková listina'!$B:$T,MATCH($A25,'[4]Výsledková listina'!$C:$C,0),6))</f>
      </c>
      <c r="X25" s="17">
        <f>IF(ISNA(MATCH($A25,'[4]Výsledková listina'!$C:$C,0)),"",INDEX('[4]Výsledková listina'!$B:$T,MATCH($A25,'[4]Výsledková listina'!$C:$C,0),7))</f>
      </c>
      <c r="Y25" s="17">
        <f>IF(OR(W25="",ISBLANK(W25)),"",INDEX(body!$A:$C,X25+1,2))</f>
      </c>
      <c r="Z25" s="17">
        <f>IF(ISNA(MATCH($A25,'[4]Výsledková listina'!$L:$L,0)),"",INDEX('[4]Výsledková listina'!$B:$T,MATCH($A25,'[4]Výsledková listina'!$L:$L,0),15))</f>
      </c>
      <c r="AA25" s="17">
        <f>IF(ISNA(MATCH($A25,'[4]Výsledková listina'!$L:$L,0)),"",INDEX('[4]Výsledková listina'!$B:$T,MATCH($A25,'[4]Výsledková listina'!$L:$L,0),16))</f>
      </c>
      <c r="AB25" s="17">
        <f>IF(OR(Z25="",ISBLANK(Z25)),"",INDEX(body!$A:$C,AA25+1,2))</f>
      </c>
      <c r="AC25" s="17">
        <f t="shared" si="0"/>
        <v>27520</v>
      </c>
      <c r="AD25" s="17">
        <f t="shared" si="1"/>
        <v>19</v>
      </c>
      <c r="AE25" s="17">
        <f t="shared" si="2"/>
        <v>108</v>
      </c>
      <c r="AF25" s="17">
        <f t="shared" si="3"/>
        <v>4</v>
      </c>
      <c r="AG25" s="22">
        <f t="shared" si="4"/>
        <v>22</v>
      </c>
    </row>
    <row r="26" spans="1:33" ht="25.5" customHeight="1">
      <c r="A26" s="15">
        <v>2301</v>
      </c>
      <c r="B26" s="16" t="s">
        <v>178</v>
      </c>
      <c r="C26" s="14" t="s">
        <v>15</v>
      </c>
      <c r="D26" s="8" t="s">
        <v>271</v>
      </c>
      <c r="E26" s="17">
        <f>IF(ISNA(MATCH($A26,'[1]Výsledková listina'!$C:$C,0)),"",INDEX('[1]Výsledková listina'!$B:$T,MATCH($A26,'[1]Výsledková listina'!$C:$C,0),6))</f>
        <v>300</v>
      </c>
      <c r="F26" s="17">
        <f>IF(ISNA(MATCH($A26,'[1]Výsledková listina'!$C:$C,0)),"",INDEX('[1]Výsledková listina'!$B:$T,MATCH($A26,'[1]Výsledková listina'!$C:$C,0),7))</f>
        <v>8.5</v>
      </c>
      <c r="G26" s="17">
        <f>IF(OR(E26="",ISBLANK(E26)),"",INDEX(body!$A:$C,F26+1,2))</f>
        <v>19</v>
      </c>
      <c r="H26" s="17">
        <f>IF(ISNA(MATCH($A26,'[1]Výsledková listina'!$L:$L,0)),"",INDEX('[1]Výsledková listina'!$B:$T,MATCH($A26,'[1]Výsledková listina'!$L:$L,0),15))</f>
        <v>2000</v>
      </c>
      <c r="I26" s="17">
        <f>IF(ISNA(MATCH($A26,'[1]Výsledková listina'!$L:$L,0)),"",INDEX('[1]Výsledková listina'!$B:$T,MATCH($A26,'[1]Výsledková listina'!$L:$L,0),16))</f>
        <v>5</v>
      </c>
      <c r="J26" s="17">
        <f>IF(OR(H26="",ISBLANK(H26)),"",INDEX(body!$A:$C,I26+1,2))</f>
        <v>27</v>
      </c>
      <c r="K26" s="17">
        <f>IF(ISNA(MATCH($A26,'[2]Výsledková listina'!$C:$C,0)),"",INDEX('[2]Výsledková listina'!$B:$T,MATCH($A26,'[2]Výsledková listina'!$C:$C,0),6))</f>
        <v>11960</v>
      </c>
      <c r="L26" s="17">
        <f>IF(ISNA(MATCH($A26,'[2]Výsledková listina'!$C:$C,0)),"",INDEX('[2]Výsledková listina'!$B:$T,MATCH($A26,'[2]Výsledková listina'!$C:$C,0),7))</f>
        <v>5</v>
      </c>
      <c r="M26" s="17">
        <f>IF(OR(K26="",ISBLANK(K26)),"",INDEX(body!$A:$C,L26+1,2))</f>
        <v>27</v>
      </c>
      <c r="N26" s="17">
        <f>IF(ISNA(MATCH($A26,'[2]Výsledková listina'!$L:$L,0)),"",INDEX('[2]Výsledková listina'!$B:$T,MATCH($A26,'[2]Výsledková listina'!$L:$L,0),15))</f>
        <v>18460</v>
      </c>
      <c r="O26" s="17">
        <f>IF(ISNA(MATCH($A26,'[2]Výsledková listina'!$L:$L,0)),"",INDEX('[2]Výsledková listina'!$B:$T,MATCH($A26,'[2]Výsledková listina'!$L:$L,0),16))</f>
        <v>1</v>
      </c>
      <c r="P26" s="17">
        <f>IF(OR(N26="",ISBLANK(N26)),"",INDEX(body!$A:$C,O26+1,2))</f>
        <v>36</v>
      </c>
      <c r="Q26" s="17">
        <f>IF(ISNA(MATCH($A26,'[3]Výsledková listina'!$C:$C,0)),"",INDEX('[3]Výsledková listina'!$B:$T,MATCH($A26,'[3]Výsledková listina'!$C:$C,0),6))</f>
      </c>
      <c r="R26" s="17">
        <f>IF(ISNA(MATCH($A26,'[3]Výsledková listina'!$C:$C,0)),"",INDEX('[3]Výsledková listina'!$B:$T,MATCH($A26,'[3]Výsledková listina'!$C:$C,0),7))</f>
      </c>
      <c r="S26" s="17">
        <f>IF(OR(Q26="",ISBLANK(Q26)),"",INDEX(body!$A:$C,R26+1,2))</f>
      </c>
      <c r="T26" s="17">
        <f>IF(ISNA(MATCH($A26,'[3]Výsledková listina'!$L:$L,0)),"",INDEX('[3]Výsledková listina'!$B:$T,MATCH($A26,'[3]Výsledková listina'!$L:$L,0),15))</f>
      </c>
      <c r="U26" s="17">
        <f>IF(ISNA(MATCH($A26,'[3]Výsledková listina'!$L:$L,0)),"",INDEX('[3]Výsledková listina'!$B:$T,MATCH($A26,'[3]Výsledková listina'!$L:$L,0),16))</f>
      </c>
      <c r="V26" s="17">
        <f>IF(OR(T26="",ISBLANK(T26)),"",INDEX(body!$A:$C,U26+1,2))</f>
      </c>
      <c r="W26" s="17">
        <f>IF(ISNA(MATCH($A26,'[4]Výsledková listina'!$C:$C,0)),"",INDEX('[4]Výsledková listina'!$B:$T,MATCH($A26,'[4]Výsledková listina'!$C:$C,0),6))</f>
      </c>
      <c r="X26" s="17">
        <f>IF(ISNA(MATCH($A26,'[4]Výsledková listina'!$C:$C,0)),"",INDEX('[4]Výsledková listina'!$B:$T,MATCH($A26,'[4]Výsledková listina'!$C:$C,0),7))</f>
      </c>
      <c r="Y26" s="17">
        <f>IF(OR(W26="",ISBLANK(W26)),"",INDEX(body!$A:$C,X26+1,2))</f>
      </c>
      <c r="Z26" s="17">
        <f>IF(ISNA(MATCH($A26,'[4]Výsledková listina'!$L:$L,0)),"",INDEX('[4]Výsledková listina'!$B:$T,MATCH($A26,'[4]Výsledková listina'!$L:$L,0),15))</f>
      </c>
      <c r="AA26" s="17">
        <f>IF(ISNA(MATCH($A26,'[4]Výsledková listina'!$L:$L,0)),"",INDEX('[4]Výsledková listina'!$B:$T,MATCH($A26,'[4]Výsledková listina'!$L:$L,0),16))</f>
      </c>
      <c r="AB26" s="17">
        <f>IF(OR(Z26="",ISBLANK(Z26)),"",INDEX(body!$A:$C,AA26+1,2))</f>
      </c>
      <c r="AC26" s="17">
        <f t="shared" si="0"/>
        <v>32720</v>
      </c>
      <c r="AD26" s="17">
        <f t="shared" si="1"/>
        <v>19.5</v>
      </c>
      <c r="AE26" s="17">
        <f t="shared" si="2"/>
        <v>109</v>
      </c>
      <c r="AF26" s="17">
        <f t="shared" si="3"/>
        <v>4</v>
      </c>
      <c r="AG26" s="22">
        <f t="shared" si="4"/>
        <v>23</v>
      </c>
    </row>
    <row r="27" spans="1:33" ht="25.5" customHeight="1">
      <c r="A27" s="15">
        <v>2881</v>
      </c>
      <c r="B27" s="16" t="s">
        <v>203</v>
      </c>
      <c r="C27" s="14" t="s">
        <v>15</v>
      </c>
      <c r="D27" s="8" t="s">
        <v>272</v>
      </c>
      <c r="E27" s="17">
        <f>IF(ISNA(MATCH($A27,'[1]Výsledková listina'!$C:$C,0)),"",INDEX('[1]Výsledková listina'!$B:$T,MATCH($A27,'[1]Výsledková listina'!$C:$C,0),6))</f>
        <v>2860</v>
      </c>
      <c r="F27" s="17">
        <f>IF(ISNA(MATCH($A27,'[1]Výsledková listina'!$C:$C,0)),"",INDEX('[1]Výsledková listina'!$B:$T,MATCH($A27,'[1]Výsledková listina'!$C:$C,0),7))</f>
        <v>3</v>
      </c>
      <c r="G27" s="17">
        <f>IF(OR(E27="",ISBLANK(E27)),"",INDEX(body!$A:$C,F27+1,2))</f>
        <v>31</v>
      </c>
      <c r="H27" s="17">
        <f>IF(ISNA(MATCH($A27,'[1]Výsledková listina'!$L:$L,0)),"",INDEX('[1]Výsledková listina'!$B:$T,MATCH($A27,'[1]Výsledková listina'!$L:$L,0),15))</f>
        <v>2140</v>
      </c>
      <c r="I27" s="17">
        <f>IF(ISNA(MATCH($A27,'[1]Výsledková listina'!$L:$L,0)),"",INDEX('[1]Výsledková listina'!$B:$T,MATCH($A27,'[1]Výsledková listina'!$L:$L,0),16))</f>
        <v>8</v>
      </c>
      <c r="J27" s="17">
        <f>IF(OR(H27="",ISBLANK(H27)),"",INDEX(body!$A:$C,I27+1,2))</f>
        <v>19</v>
      </c>
      <c r="K27" s="17">
        <f>IF(ISNA(MATCH($A27,'[2]Výsledková listina'!$C:$C,0)),"",INDEX('[2]Výsledková listina'!$B:$T,MATCH($A27,'[2]Výsledková listina'!$C:$C,0),6))</f>
        <v>6760</v>
      </c>
      <c r="L27" s="17">
        <f>IF(ISNA(MATCH($A27,'[2]Výsledková listina'!$C:$C,0)),"",INDEX('[2]Výsledková listina'!$B:$T,MATCH($A27,'[2]Výsledková listina'!$C:$C,0),7))</f>
        <v>3</v>
      </c>
      <c r="M27" s="17">
        <f>IF(OR(K27="",ISBLANK(K27)),"",INDEX(body!$A:$C,L27+1,2))</f>
        <v>31</v>
      </c>
      <c r="N27" s="17">
        <f>IF(ISNA(MATCH($A27,'[2]Výsledková listina'!$L:$L,0)),"",INDEX('[2]Výsledková listina'!$B:$T,MATCH($A27,'[2]Výsledková listina'!$L:$L,0),15))</f>
        <v>14760</v>
      </c>
      <c r="O27" s="17">
        <f>IF(ISNA(MATCH($A27,'[2]Výsledková listina'!$L:$L,0)),"",INDEX('[2]Výsledková listina'!$B:$T,MATCH($A27,'[2]Výsledková listina'!$L:$L,0),16))</f>
        <v>6</v>
      </c>
      <c r="P27" s="17">
        <f>IF(OR(N27="",ISBLANK(N27)),"",INDEX(body!$A:$C,O27+1,2))</f>
        <v>25</v>
      </c>
      <c r="Q27" s="17">
        <f>IF(ISNA(MATCH($A27,'[3]Výsledková listina'!$C:$C,0)),"",INDEX('[3]Výsledková listina'!$B:$T,MATCH($A27,'[3]Výsledková listina'!$C:$C,0),6))</f>
      </c>
      <c r="R27" s="17">
        <f>IF(ISNA(MATCH($A27,'[3]Výsledková listina'!$C:$C,0)),"",INDEX('[3]Výsledková listina'!$B:$T,MATCH($A27,'[3]Výsledková listina'!$C:$C,0),7))</f>
      </c>
      <c r="S27" s="17">
        <f>IF(OR(Q27="",ISBLANK(Q27)),"",INDEX(body!$A:$C,R27+1,2))</f>
      </c>
      <c r="T27" s="17">
        <f>IF(ISNA(MATCH($A27,'[3]Výsledková listina'!$L:$L,0)),"",INDEX('[3]Výsledková listina'!$B:$T,MATCH($A27,'[3]Výsledková listina'!$L:$L,0),15))</f>
      </c>
      <c r="U27" s="17">
        <f>IF(ISNA(MATCH($A27,'[3]Výsledková listina'!$L:$L,0)),"",INDEX('[3]Výsledková listina'!$B:$T,MATCH($A27,'[3]Výsledková listina'!$L:$L,0),16))</f>
      </c>
      <c r="V27" s="17">
        <f>IF(OR(T27="",ISBLANK(T27)),"",INDEX(body!$A:$C,U27+1,2))</f>
      </c>
      <c r="W27" s="17">
        <f>IF(ISNA(MATCH($A27,'[4]Výsledková listina'!$C:$C,0)),"",INDEX('[4]Výsledková listina'!$B:$T,MATCH($A27,'[4]Výsledková listina'!$C:$C,0),6))</f>
      </c>
      <c r="X27" s="17">
        <f>IF(ISNA(MATCH($A27,'[4]Výsledková listina'!$C:$C,0)),"",INDEX('[4]Výsledková listina'!$B:$T,MATCH($A27,'[4]Výsledková listina'!$C:$C,0),7))</f>
      </c>
      <c r="Y27" s="17">
        <f>IF(OR(W27="",ISBLANK(W27)),"",INDEX(body!$A:$C,X27+1,2))</f>
      </c>
      <c r="Z27" s="17"/>
      <c r="AA27" s="17"/>
      <c r="AB27" s="17">
        <f>IF(OR(Z27="",ISBLANK(Z27)),"",INDEX(body!$A:$C,AA27+1,2))</f>
      </c>
      <c r="AC27" s="17">
        <f t="shared" si="0"/>
        <v>26520</v>
      </c>
      <c r="AD27" s="17">
        <f t="shared" si="1"/>
        <v>20</v>
      </c>
      <c r="AE27" s="17">
        <f t="shared" si="2"/>
        <v>106</v>
      </c>
      <c r="AF27" s="17">
        <f t="shared" si="3"/>
        <v>4</v>
      </c>
      <c r="AG27" s="22">
        <f t="shared" si="4"/>
        <v>24</v>
      </c>
    </row>
    <row r="28" spans="1:33" ht="25.5" customHeight="1">
      <c r="A28" s="15">
        <v>2529</v>
      </c>
      <c r="B28" s="16" t="s">
        <v>222</v>
      </c>
      <c r="C28" s="14" t="s">
        <v>15</v>
      </c>
      <c r="D28" s="8" t="s">
        <v>273</v>
      </c>
      <c r="E28" s="17">
        <f>IF(ISNA(MATCH($A28,'[1]Výsledková listina'!$C:$C,0)),"",INDEX('[1]Výsledková listina'!$B:$T,MATCH($A28,'[1]Výsledková listina'!$C:$C,0),6))</f>
        <v>3640</v>
      </c>
      <c r="F28" s="17">
        <f>IF(ISNA(MATCH($A28,'[1]Výsledková listina'!$C:$C,0)),"",INDEX('[1]Výsledková listina'!$B:$T,MATCH($A28,'[1]Výsledková listina'!$C:$C,0),7))</f>
        <v>1</v>
      </c>
      <c r="G28" s="17">
        <f>IF(OR(E28="",ISBLANK(E28)),"",INDEX(body!$A:$C,F28+1,2))</f>
        <v>36</v>
      </c>
      <c r="H28" s="17">
        <f>IF(ISNA(MATCH($A28,'[1]Výsledková listina'!$L:$L,0)),"",INDEX('[1]Výsledková listina'!$B:$T,MATCH($A28,'[1]Výsledková listina'!$L:$L,0),15))</f>
        <v>5180</v>
      </c>
      <c r="I28" s="17">
        <f>IF(ISNA(MATCH($A28,'[1]Výsledková listina'!$L:$L,0)),"",INDEX('[1]Výsledková listina'!$B:$T,MATCH($A28,'[1]Výsledková listina'!$L:$L,0),16))</f>
        <v>3</v>
      </c>
      <c r="J28" s="17">
        <f>IF(OR(H28="",ISBLANK(H28)),"",INDEX(body!$A:$C,I28+1,2))</f>
        <v>31</v>
      </c>
      <c r="K28" s="17">
        <f>IF(ISNA(MATCH($A28,'[2]Výsledková listina'!$C:$C,0)),"",INDEX('[2]Výsledková listina'!$B:$T,MATCH($A28,'[2]Výsledková listina'!$C:$C,0),6))</f>
        <v>4160</v>
      </c>
      <c r="L28" s="17">
        <f>IF(ISNA(MATCH($A28,'[2]Výsledková listina'!$C:$C,0)),"",INDEX('[2]Výsledková listina'!$B:$T,MATCH($A28,'[2]Výsledková listina'!$C:$C,0),7))</f>
        <v>6</v>
      </c>
      <c r="M28" s="17">
        <f>IF(OR(K28="",ISBLANK(K28)),"",INDEX(body!$A:$C,L28+1,2))</f>
        <v>25</v>
      </c>
      <c r="N28" s="17">
        <f>IF(ISNA(MATCH($A28,'[2]Výsledková listina'!$L:$L,0)),"",INDEX('[2]Výsledková listina'!$B:$T,MATCH($A28,'[2]Výsledková listina'!$L:$L,0),15))</f>
        <v>10320</v>
      </c>
      <c r="O28" s="17">
        <f>IF(ISNA(MATCH($A28,'[2]Výsledková listina'!$L:$L,0)),"",INDEX('[2]Výsledková listina'!$B:$T,MATCH($A28,'[2]Výsledková listina'!$L:$L,0),16))</f>
        <v>10</v>
      </c>
      <c r="P28" s="17">
        <f>IF(OR(N28="",ISBLANK(N28)),"",INDEX(body!$A:$C,O28+1,2))</f>
        <v>13</v>
      </c>
      <c r="Q28" s="17">
        <f>IF(ISNA(MATCH($A28,'[3]Výsledková listina'!$C:$C,0)),"",INDEX('[3]Výsledková listina'!$B:$T,MATCH($A28,'[3]Výsledková listina'!$C:$C,0),6))</f>
      </c>
      <c r="R28" s="17">
        <f>IF(ISNA(MATCH($A28,'[3]Výsledková listina'!$C:$C,0)),"",INDEX('[3]Výsledková listina'!$B:$T,MATCH($A28,'[3]Výsledková listina'!$C:$C,0),7))</f>
      </c>
      <c r="S28" s="17">
        <f>IF(OR(Q28="",ISBLANK(Q28)),"",INDEX(body!$A:$C,R28+1,2))</f>
      </c>
      <c r="T28" s="17">
        <f>IF(ISNA(MATCH($A28,'[3]Výsledková listina'!$L:$L,0)),"",INDEX('[3]Výsledková listina'!$B:$T,MATCH($A28,'[3]Výsledková listina'!$L:$L,0),15))</f>
      </c>
      <c r="U28" s="17">
        <f>IF(ISNA(MATCH($A28,'[3]Výsledková listina'!$L:$L,0)),"",INDEX('[3]Výsledková listina'!$B:$T,MATCH($A28,'[3]Výsledková listina'!$L:$L,0),16))</f>
      </c>
      <c r="V28" s="17">
        <f>IF(OR(T28="",ISBLANK(T28)),"",INDEX(body!$A:$C,U28+1,2))</f>
      </c>
      <c r="W28" s="17">
        <f>IF(ISNA(MATCH($A28,'[4]Výsledková listina'!$C:$C,0)),"",INDEX('[4]Výsledková listina'!$B:$T,MATCH($A28,'[4]Výsledková listina'!$C:$C,0),6))</f>
      </c>
      <c r="X28" s="17">
        <f>IF(ISNA(MATCH($A28,'[4]Výsledková listina'!$C:$C,0)),"",INDEX('[4]Výsledková listina'!$B:$T,MATCH($A28,'[4]Výsledková listina'!$C:$C,0),7))</f>
      </c>
      <c r="Y28" s="17">
        <f>IF(OR(W28="",ISBLANK(W28)),"",INDEX(body!$A:$C,X28+1,2))</f>
      </c>
      <c r="Z28" s="17">
        <f>IF(ISNA(MATCH($A28,'[4]Výsledková listina'!$L:$L,0)),"",INDEX('[4]Výsledková listina'!$B:$T,MATCH($A28,'[4]Výsledková listina'!$L:$L,0),15))</f>
      </c>
      <c r="AA28" s="17">
        <f>IF(ISNA(MATCH($A28,'[4]Výsledková listina'!$L:$L,0)),"",INDEX('[4]Výsledková listina'!$B:$T,MATCH($A28,'[4]Výsledková listina'!$L:$L,0),16))</f>
      </c>
      <c r="AB28" s="17">
        <f>IF(OR(Z28="",ISBLANK(Z28)),"",INDEX(body!$A:$C,AA28+1,2))</f>
      </c>
      <c r="AC28" s="17">
        <f t="shared" si="0"/>
        <v>23300</v>
      </c>
      <c r="AD28" s="17">
        <f t="shared" si="1"/>
        <v>20</v>
      </c>
      <c r="AE28" s="17">
        <f t="shared" si="2"/>
        <v>105</v>
      </c>
      <c r="AF28" s="17">
        <f t="shared" si="3"/>
        <v>4</v>
      </c>
      <c r="AG28" s="22">
        <f t="shared" si="4"/>
        <v>25</v>
      </c>
    </row>
    <row r="29" spans="1:33" ht="25.5" customHeight="1">
      <c r="A29" s="15">
        <v>3320</v>
      </c>
      <c r="B29" s="16" t="s">
        <v>172</v>
      </c>
      <c r="C29" s="14" t="s">
        <v>15</v>
      </c>
      <c r="D29" s="8" t="s">
        <v>258</v>
      </c>
      <c r="E29" s="17">
        <f>IF(ISNA(MATCH($A29,'[1]Výsledková listina'!$C:$C,0)),"",INDEX('[1]Výsledková listina'!$B:$T,MATCH($A29,'[1]Výsledková listina'!$C:$C,0),6))</f>
        <v>300</v>
      </c>
      <c r="F29" s="17">
        <f>IF(ISNA(MATCH($A29,'[1]Výsledková listina'!$C:$C,0)),"",INDEX('[1]Výsledková listina'!$B:$T,MATCH($A29,'[1]Výsledková listina'!$C:$C,0),7))</f>
        <v>8.5</v>
      </c>
      <c r="G29" s="17">
        <f>IF(OR(E29="",ISBLANK(E29)),"",INDEX(body!$A:$C,F29+1,2))</f>
        <v>19</v>
      </c>
      <c r="H29" s="17">
        <f>IF(ISNA(MATCH($A29,'[1]Výsledková listina'!$L:$L,0)),"",INDEX('[1]Výsledková listina'!$B:$T,MATCH($A29,'[1]Výsledková listina'!$L:$L,0),15))</f>
        <v>2940</v>
      </c>
      <c r="I29" s="17">
        <f>IF(ISNA(MATCH($A29,'[1]Výsledková listina'!$L:$L,0)),"",INDEX('[1]Výsledková listina'!$B:$T,MATCH($A29,'[1]Výsledková listina'!$L:$L,0),16))</f>
        <v>4</v>
      </c>
      <c r="J29" s="17">
        <f>IF(OR(H29="",ISBLANK(H29)),"",INDEX(body!$A:$C,I29+1,2))</f>
        <v>29</v>
      </c>
      <c r="K29" s="17">
        <f>IF(ISNA(MATCH($A29,'[2]Výsledková listina'!$C:$C,0)),"",INDEX('[2]Výsledková listina'!$B:$T,MATCH($A29,'[2]Výsledková listina'!$C:$C,0),6))</f>
        <v>6960</v>
      </c>
      <c r="L29" s="17">
        <f>IF(ISNA(MATCH($A29,'[2]Výsledková listina'!$C:$C,0)),"",INDEX('[2]Výsledková listina'!$B:$T,MATCH($A29,'[2]Výsledková listina'!$C:$C,0),7))</f>
        <v>6</v>
      </c>
      <c r="M29" s="17">
        <f>IF(OR(K29="",ISBLANK(K29)),"",INDEX(body!$A:$C,L29+1,2))</f>
        <v>25</v>
      </c>
      <c r="N29" s="17">
        <f>IF(ISNA(MATCH($A29,'[2]Výsledková listina'!$L:$L,0)),"",INDEX('[2]Výsledková listina'!$B:$T,MATCH($A29,'[2]Výsledková listina'!$L:$L,0),15))</f>
        <v>13980</v>
      </c>
      <c r="O29" s="17">
        <f>IF(ISNA(MATCH($A29,'[2]Výsledková listina'!$L:$L,0)),"",INDEX('[2]Výsledková listina'!$B:$T,MATCH($A29,'[2]Výsledková listina'!$L:$L,0),16))</f>
        <v>2</v>
      </c>
      <c r="P29" s="17">
        <f>IF(OR(N29="",ISBLANK(N29)),"",INDEX(body!$A:$C,O29+1,2))</f>
        <v>33</v>
      </c>
      <c r="Q29" s="17">
        <f>IF(ISNA(MATCH($A29,'[3]Výsledková listina'!$C:$C,0)),"",INDEX('[3]Výsledková listina'!$B:$T,MATCH($A29,'[3]Výsledková listina'!$C:$C,0),6))</f>
      </c>
      <c r="R29" s="17">
        <f>IF(ISNA(MATCH($A29,'[3]Výsledková listina'!$C:$C,0)),"",INDEX('[3]Výsledková listina'!$B:$T,MATCH($A29,'[3]Výsledková listina'!$C:$C,0),7))</f>
      </c>
      <c r="S29" s="17">
        <f>IF(OR(Q29="",ISBLANK(Q29)),"",INDEX(body!$A:$C,R29+1,2))</f>
      </c>
      <c r="T29" s="17">
        <f>IF(ISNA(MATCH($A29,'[3]Výsledková listina'!$L:$L,0)),"",INDEX('[3]Výsledková listina'!$B:$T,MATCH($A29,'[3]Výsledková listina'!$L:$L,0),15))</f>
      </c>
      <c r="U29" s="17">
        <f>IF(ISNA(MATCH($A29,'[3]Výsledková listina'!$L:$L,0)),"",INDEX('[3]Výsledková listina'!$B:$T,MATCH($A29,'[3]Výsledková listina'!$L:$L,0),16))</f>
      </c>
      <c r="V29" s="17">
        <f>IF(OR(T29="",ISBLANK(T29)),"",INDEX(body!$A:$C,U29+1,2))</f>
      </c>
      <c r="W29" s="17">
        <f>IF(ISNA(MATCH($A29,'[4]Výsledková listina'!$C:$C,0)),"",INDEX('[4]Výsledková listina'!$B:$T,MATCH($A29,'[4]Výsledková listina'!$C:$C,0),6))</f>
      </c>
      <c r="X29" s="17">
        <f>IF(ISNA(MATCH($A29,'[4]Výsledková listina'!$C:$C,0)),"",INDEX('[4]Výsledková listina'!$B:$T,MATCH($A29,'[4]Výsledková listina'!$C:$C,0),7))</f>
      </c>
      <c r="Y29" s="17">
        <f>IF(OR(W29="",ISBLANK(W29)),"",INDEX(body!$A:$C,X29+1,2))</f>
      </c>
      <c r="Z29" s="17">
        <f>IF(ISNA(MATCH($A29,'[4]Výsledková listina'!$L:$L,0)),"",INDEX('[4]Výsledková listina'!$B:$T,MATCH($A29,'[4]Výsledková listina'!$L:$L,0),15))</f>
      </c>
      <c r="AA29" s="17">
        <f>IF(ISNA(MATCH($A29,'[4]Výsledková listina'!$L:$L,0)),"",INDEX('[4]Výsledková listina'!$B:$T,MATCH($A29,'[4]Výsledková listina'!$L:$L,0),16))</f>
      </c>
      <c r="AB29" s="17">
        <f>IF(OR(Z29="",ISBLANK(Z29)),"",INDEX(body!$A:$C,AA29+1,2))</f>
      </c>
      <c r="AC29" s="17">
        <f t="shared" si="0"/>
        <v>24180</v>
      </c>
      <c r="AD29" s="17">
        <f t="shared" si="1"/>
        <v>20.5</v>
      </c>
      <c r="AE29" s="17">
        <f t="shared" si="2"/>
        <v>106</v>
      </c>
      <c r="AF29" s="17">
        <f t="shared" si="3"/>
        <v>4</v>
      </c>
      <c r="AG29" s="22">
        <f t="shared" si="4"/>
        <v>26</v>
      </c>
    </row>
    <row r="30" spans="1:33" ht="25.5" customHeight="1">
      <c r="A30" s="15">
        <v>2794</v>
      </c>
      <c r="B30" s="16" t="s">
        <v>182</v>
      </c>
      <c r="C30" s="14" t="s">
        <v>15</v>
      </c>
      <c r="D30" s="8" t="s">
        <v>268</v>
      </c>
      <c r="E30" s="17">
        <f>IF(ISNA(MATCH($A30,'[1]Výsledková listina'!$C:$C,0)),"",INDEX('[1]Výsledková listina'!$B:$T,MATCH($A30,'[1]Výsledková listina'!$C:$C,0),6))</f>
        <v>10</v>
      </c>
      <c r="F30" s="17">
        <f>IF(ISNA(MATCH($A30,'[1]Výsledková listina'!$C:$C,0)),"",INDEX('[1]Výsledková listina'!$B:$T,MATCH($A30,'[1]Výsledková listina'!$C:$C,0),7))</f>
        <v>10</v>
      </c>
      <c r="G30" s="17">
        <f>IF(OR(E30="",ISBLANK(E30)),"",INDEX(body!$A:$C,F30+1,2))</f>
        <v>13</v>
      </c>
      <c r="H30" s="17">
        <f>IF(ISNA(MATCH($A30,'[1]Výsledková listina'!$L:$L,0)),"",INDEX('[1]Výsledková listina'!$B:$T,MATCH($A30,'[1]Výsledková listina'!$L:$L,0),15))</f>
        <v>780</v>
      </c>
      <c r="I30" s="17">
        <f>IF(ISNA(MATCH($A30,'[1]Výsledková listina'!$L:$L,0)),"",INDEX('[1]Výsledková listina'!$B:$T,MATCH($A30,'[1]Výsledková listina'!$L:$L,0),16))</f>
        <v>9</v>
      </c>
      <c r="J30" s="17">
        <f>IF(OR(H30="",ISBLANK(H30)),"",INDEX(body!$A:$C,I30+1,2))</f>
        <v>16</v>
      </c>
      <c r="K30" s="17">
        <f>IF(ISNA(MATCH($A30,'[2]Výsledková listina'!$C:$C,0)),"",INDEX('[2]Výsledková listina'!$B:$T,MATCH($A30,'[2]Výsledková listina'!$C:$C,0),6))</f>
        <v>26240</v>
      </c>
      <c r="L30" s="17">
        <f>IF(ISNA(MATCH($A30,'[2]Výsledková listina'!$C:$C,0)),"",INDEX('[2]Výsledková listina'!$B:$T,MATCH($A30,'[2]Výsledková listina'!$C:$C,0),7))</f>
        <v>1</v>
      </c>
      <c r="M30" s="17">
        <f>IF(OR(K30="",ISBLANK(K30)),"",INDEX(body!$A:$C,L30+1,2))</f>
        <v>36</v>
      </c>
      <c r="N30" s="17">
        <f>IF(ISNA(MATCH($A30,'[2]Výsledková listina'!$L:$L,0)),"",INDEX('[2]Výsledková listina'!$B:$T,MATCH($A30,'[2]Výsledková listina'!$L:$L,0),15))</f>
        <v>15280</v>
      </c>
      <c r="O30" s="17">
        <f>IF(ISNA(MATCH($A30,'[2]Výsledková listina'!$L:$L,0)),"",INDEX('[2]Výsledková listina'!$B:$T,MATCH($A30,'[2]Výsledková listina'!$L:$L,0),16))</f>
        <v>1</v>
      </c>
      <c r="P30" s="17">
        <f>IF(OR(N30="",ISBLANK(N30)),"",INDEX(body!$A:$C,O30+1,2))</f>
        <v>36</v>
      </c>
      <c r="Q30" s="17">
        <f>IF(ISNA(MATCH($A30,'[3]Výsledková listina'!$C:$C,0)),"",INDEX('[3]Výsledková listina'!$B:$T,MATCH($A30,'[3]Výsledková listina'!$C:$C,0),6))</f>
      </c>
      <c r="R30" s="17">
        <f>IF(ISNA(MATCH($A30,'[3]Výsledková listina'!$C:$C,0)),"",INDEX('[3]Výsledková listina'!$B:$T,MATCH($A30,'[3]Výsledková listina'!$C:$C,0),7))</f>
      </c>
      <c r="S30" s="17">
        <f>IF(OR(Q30="",ISBLANK(Q30)),"",INDEX(body!$A:$C,R30+1,2))</f>
      </c>
      <c r="T30" s="17">
        <f>IF(ISNA(MATCH($A30,'[3]Výsledková listina'!$L:$L,0)),"",INDEX('[3]Výsledková listina'!$B:$T,MATCH($A30,'[3]Výsledková listina'!$L:$L,0),15))</f>
      </c>
      <c r="U30" s="17">
        <f>IF(ISNA(MATCH($A30,'[3]Výsledková listina'!$L:$L,0)),"",INDEX('[3]Výsledková listina'!$B:$T,MATCH($A30,'[3]Výsledková listina'!$L:$L,0),16))</f>
      </c>
      <c r="V30" s="17">
        <f>IF(OR(T30="",ISBLANK(T30)),"",INDEX(body!$A:$C,U30+1,2))</f>
      </c>
      <c r="W30" s="17">
        <f>IF(ISNA(MATCH($A30,'[4]Výsledková listina'!$C:$C,0)),"",INDEX('[4]Výsledková listina'!$B:$T,MATCH($A30,'[4]Výsledková listina'!$C:$C,0),6))</f>
      </c>
      <c r="X30" s="17">
        <f>IF(ISNA(MATCH($A30,'[4]Výsledková listina'!$C:$C,0)),"",INDEX('[4]Výsledková listina'!$B:$T,MATCH($A30,'[4]Výsledková listina'!$C:$C,0),7))</f>
      </c>
      <c r="Y30" s="17">
        <f>IF(OR(W30="",ISBLANK(W30)),"",INDEX(body!$A:$C,X30+1,2))</f>
      </c>
      <c r="Z30" s="17">
        <f>IF(ISNA(MATCH($A30,'[4]Výsledková listina'!$L:$L,0)),"",INDEX('[4]Výsledková listina'!$B:$T,MATCH($A30,'[4]Výsledková listina'!$L:$L,0),15))</f>
      </c>
      <c r="AA30" s="17">
        <f>IF(ISNA(MATCH($A30,'[4]Výsledková listina'!$L:$L,0)),"",INDEX('[4]Výsledková listina'!$B:$T,MATCH($A30,'[4]Výsledková listina'!$L:$L,0),16))</f>
      </c>
      <c r="AB30" s="17">
        <f>IF(OR(Z30="",ISBLANK(Z30)),"",INDEX(body!$A:$C,AA30+1,2))</f>
      </c>
      <c r="AC30" s="17">
        <f t="shared" si="0"/>
        <v>42310</v>
      </c>
      <c r="AD30" s="17">
        <f t="shared" si="1"/>
        <v>21</v>
      </c>
      <c r="AE30" s="17">
        <f t="shared" si="2"/>
        <v>101</v>
      </c>
      <c r="AF30" s="17">
        <f t="shared" si="3"/>
        <v>4</v>
      </c>
      <c r="AG30" s="22">
        <f t="shared" si="4"/>
        <v>27</v>
      </c>
    </row>
    <row r="31" spans="1:33" ht="25.5" customHeight="1">
      <c r="A31" s="15">
        <v>3287</v>
      </c>
      <c r="B31" s="16" t="s">
        <v>202</v>
      </c>
      <c r="C31" s="14" t="s">
        <v>15</v>
      </c>
      <c r="D31" s="8" t="s">
        <v>242</v>
      </c>
      <c r="E31" s="17">
        <f>IF(ISNA(MATCH($A31,'[1]Výsledková listina'!$C:$C,0)),"",INDEX('[1]Výsledková listina'!$B:$T,MATCH($A31,'[1]Výsledková listina'!$C:$C,0),6))</f>
        <v>2160</v>
      </c>
      <c r="F31" s="17">
        <f>IF(ISNA(MATCH($A31,'[1]Výsledková listina'!$C:$C,0)),"",INDEX('[1]Výsledková listina'!$B:$T,MATCH($A31,'[1]Výsledková listina'!$C:$C,0),7))</f>
        <v>2</v>
      </c>
      <c r="G31" s="17">
        <f>IF(OR(E31="",ISBLANK(E31)),"",INDEX(body!$A:$C,F31+1,2))</f>
        <v>33</v>
      </c>
      <c r="H31" s="17">
        <f>IF(ISNA(MATCH($A31,'[1]Výsledková listina'!$L:$L,0)),"",INDEX('[1]Výsledková listina'!$B:$T,MATCH($A31,'[1]Výsledková listina'!$L:$L,0),15))</f>
        <v>2000</v>
      </c>
      <c r="I31" s="17">
        <f>IF(ISNA(MATCH($A31,'[1]Výsledková listina'!$L:$L,0)),"",INDEX('[1]Výsledková listina'!$B:$T,MATCH($A31,'[1]Výsledková listina'!$L:$L,0),16))</f>
        <v>5</v>
      </c>
      <c r="J31" s="17">
        <f>IF(OR(H31="",ISBLANK(H31)),"",INDEX(body!$A:$C,I31+1,2))</f>
        <v>27</v>
      </c>
      <c r="K31" s="17">
        <f>IF(ISNA(MATCH($A31,'[2]Výsledková listina'!$C:$C,0)),"",INDEX('[2]Výsledková listina'!$B:$T,MATCH($A31,'[2]Výsledková listina'!$C:$C,0),6))</f>
        <v>15300</v>
      </c>
      <c r="L31" s="17">
        <f>IF(ISNA(MATCH($A31,'[2]Výsledková listina'!$C:$C,0)),"",INDEX('[2]Výsledková listina'!$B:$T,MATCH($A31,'[2]Výsledková listina'!$C:$C,0),7))</f>
        <v>4</v>
      </c>
      <c r="M31" s="17">
        <f>IF(OR(K31="",ISBLANK(K31)),"",INDEX(body!$A:$C,L31+1,2))</f>
        <v>29</v>
      </c>
      <c r="N31" s="17">
        <f>IF(ISNA(MATCH($A31,'[2]Výsledková listina'!$L:$L,0)),"",INDEX('[2]Výsledková listina'!$B:$T,MATCH($A31,'[2]Výsledková listina'!$L:$L,0),15))</f>
        <v>8040</v>
      </c>
      <c r="O31" s="17">
        <f>IF(ISNA(MATCH($A31,'[2]Výsledková listina'!$L:$L,0)),"",INDEX('[2]Výsledková listina'!$B:$T,MATCH($A31,'[2]Výsledková listina'!$L:$L,0),16))</f>
        <v>10</v>
      </c>
      <c r="P31" s="17">
        <f>IF(OR(N31="",ISBLANK(N31)),"",INDEX(body!$A:$C,O31+1,2))</f>
        <v>13</v>
      </c>
      <c r="Q31" s="17">
        <f>IF(ISNA(MATCH($A31,'[3]Výsledková listina'!$C:$C,0)),"",INDEX('[3]Výsledková listina'!$B:$T,MATCH($A31,'[3]Výsledková listina'!$C:$C,0),6))</f>
      </c>
      <c r="R31" s="17">
        <f>IF(ISNA(MATCH($A31,'[3]Výsledková listina'!$C:$C,0)),"",INDEX('[3]Výsledková listina'!$B:$T,MATCH($A31,'[3]Výsledková listina'!$C:$C,0),7))</f>
      </c>
      <c r="S31" s="17">
        <f>IF(OR(Q31="",ISBLANK(Q31)),"",INDEX(body!$A:$C,R31+1,2))</f>
      </c>
      <c r="T31" s="17">
        <f>IF(ISNA(MATCH($A31,'[3]Výsledková listina'!$L:$L,0)),"",INDEX('[3]Výsledková listina'!$B:$T,MATCH($A31,'[3]Výsledková listina'!$L:$L,0),15))</f>
      </c>
      <c r="U31" s="17">
        <f>IF(ISNA(MATCH($A31,'[3]Výsledková listina'!$L:$L,0)),"",INDEX('[3]Výsledková listina'!$B:$T,MATCH($A31,'[3]Výsledková listina'!$L:$L,0),16))</f>
      </c>
      <c r="V31" s="17">
        <f>IF(OR(T31="",ISBLANK(T31)),"",INDEX(body!$A:$C,U31+1,2))</f>
      </c>
      <c r="W31" s="17">
        <f>IF(ISNA(MATCH($A31,'[4]Výsledková listina'!$C:$C,0)),"",INDEX('[4]Výsledková listina'!$B:$T,MATCH($A31,'[4]Výsledková listina'!$C:$C,0),6))</f>
      </c>
      <c r="X31" s="17">
        <f>IF(ISNA(MATCH($A31,'[4]Výsledková listina'!$C:$C,0)),"",INDEX('[4]Výsledková listina'!$B:$T,MATCH($A31,'[4]Výsledková listina'!$C:$C,0),7))</f>
      </c>
      <c r="Y31" s="17">
        <f>IF(OR(W31="",ISBLANK(W31)),"",INDEX(body!$A:$C,X31+1,2))</f>
      </c>
      <c r="Z31" s="17">
        <f>IF(ISNA(MATCH($A31,'[4]Výsledková listina'!$L:$L,0)),"",INDEX('[4]Výsledková listina'!$B:$T,MATCH($A31,'[4]Výsledková listina'!$L:$L,0),15))</f>
      </c>
      <c r="AA31" s="17">
        <f>IF(ISNA(MATCH($A31,'[4]Výsledková listina'!$L:$L,0)),"",INDEX('[4]Výsledková listina'!$B:$T,MATCH($A31,'[4]Výsledková listina'!$L:$L,0),16))</f>
      </c>
      <c r="AB31" s="17">
        <f>IF(OR(Z31="",ISBLANK(Z31)),"",INDEX(body!$A:$C,AA31+1,2))</f>
      </c>
      <c r="AC31" s="17">
        <f t="shared" si="0"/>
        <v>27500</v>
      </c>
      <c r="AD31" s="17">
        <f t="shared" si="1"/>
        <v>21</v>
      </c>
      <c r="AE31" s="17">
        <f t="shared" si="2"/>
        <v>102</v>
      </c>
      <c r="AF31" s="17">
        <f t="shared" si="3"/>
        <v>4</v>
      </c>
      <c r="AG31" s="22">
        <f t="shared" si="4"/>
        <v>28</v>
      </c>
    </row>
    <row r="32" spans="1:33" ht="25.5" customHeight="1">
      <c r="A32" s="15">
        <v>2391</v>
      </c>
      <c r="B32" s="16" t="s">
        <v>175</v>
      </c>
      <c r="C32" s="14" t="s">
        <v>15</v>
      </c>
      <c r="D32" s="8" t="s">
        <v>242</v>
      </c>
      <c r="E32" s="17">
        <f>IF(ISNA(MATCH($A32,'[1]Výsledková listina'!$C:$C,0)),"",INDEX('[1]Výsledková listina'!$B:$T,MATCH($A32,'[1]Výsledková listina'!$C:$C,0),6))</f>
        <v>3100</v>
      </c>
      <c r="F32" s="17">
        <f>IF(ISNA(MATCH($A32,'[1]Výsledková listina'!$C:$C,0)),"",INDEX('[1]Výsledková listina'!$B:$T,MATCH($A32,'[1]Výsledková listina'!$C:$C,0),7))</f>
        <v>2</v>
      </c>
      <c r="G32" s="17">
        <f>IF(OR(E32="",ISBLANK(E32)),"",INDEX(body!$A:$C,F32+1,2))</f>
        <v>33</v>
      </c>
      <c r="H32" s="17">
        <f>IF(ISNA(MATCH($A32,'[1]Výsledková listina'!$L:$L,0)),"",INDEX('[1]Výsledková listina'!$B:$T,MATCH($A32,'[1]Výsledková listina'!$L:$L,0),15))</f>
        <v>440</v>
      </c>
      <c r="I32" s="17">
        <f>IF(ISNA(MATCH($A32,'[1]Výsledková listina'!$L:$L,0)),"",INDEX('[1]Výsledková listina'!$B:$T,MATCH($A32,'[1]Výsledková listina'!$L:$L,0),16))</f>
        <v>8</v>
      </c>
      <c r="J32" s="17">
        <f>IF(OR(H32="",ISBLANK(H32)),"",INDEX(body!$A:$C,I32+1,2))</f>
        <v>19</v>
      </c>
      <c r="K32" s="17">
        <f>IF(ISNA(MATCH($A32,'[2]Výsledková listina'!$C:$C,0)),"",INDEX('[2]Výsledková listina'!$B:$T,MATCH($A32,'[2]Výsledková listina'!$C:$C,0),6))</f>
        <v>5360</v>
      </c>
      <c r="L32" s="17">
        <f>IF(ISNA(MATCH($A32,'[2]Výsledková listina'!$C:$C,0)),"",INDEX('[2]Výsledková listina'!$B:$T,MATCH($A32,'[2]Výsledková listina'!$C:$C,0),7))</f>
        <v>6</v>
      </c>
      <c r="M32" s="17">
        <f>IF(OR(K32="",ISBLANK(K32)),"",INDEX(body!$A:$C,L32+1,2))</f>
        <v>25</v>
      </c>
      <c r="N32" s="17">
        <f>IF(ISNA(MATCH($A32,'[2]Výsledková listina'!$L:$L,0)),"",INDEX('[2]Výsledková listina'!$B:$T,MATCH($A32,'[2]Výsledková listina'!$L:$L,0),15))</f>
        <v>14500</v>
      </c>
      <c r="O32" s="17">
        <f>IF(ISNA(MATCH($A32,'[2]Výsledková listina'!$L:$L,0)),"",INDEX('[2]Výsledková listina'!$B:$T,MATCH($A32,'[2]Výsledková listina'!$L:$L,0),16))</f>
        <v>5</v>
      </c>
      <c r="P32" s="17">
        <f>IF(OR(N32="",ISBLANK(N32)),"",INDEX(body!$A:$C,O32+1,2))</f>
        <v>27</v>
      </c>
      <c r="Q32" s="17">
        <f>IF(ISNA(MATCH($A32,'[3]Výsledková listina'!$C:$C,0)),"",INDEX('[3]Výsledková listina'!$B:$T,MATCH($A32,'[3]Výsledková listina'!$C:$C,0),6))</f>
      </c>
      <c r="R32" s="17">
        <f>IF(ISNA(MATCH($A32,'[3]Výsledková listina'!$C:$C,0)),"",INDEX('[3]Výsledková listina'!$B:$T,MATCH($A32,'[3]Výsledková listina'!$C:$C,0),7))</f>
      </c>
      <c r="S32" s="17">
        <f>IF(OR(Q32="",ISBLANK(Q32)),"",INDEX(body!$A:$C,R32+1,2))</f>
      </c>
      <c r="T32" s="17">
        <f>IF(ISNA(MATCH($A32,'[3]Výsledková listina'!$L:$L,0)),"",INDEX('[3]Výsledková listina'!$B:$T,MATCH($A32,'[3]Výsledková listina'!$L:$L,0),15))</f>
      </c>
      <c r="U32" s="17">
        <f>IF(ISNA(MATCH($A32,'[3]Výsledková listina'!$L:$L,0)),"",INDEX('[3]Výsledková listina'!$B:$T,MATCH($A32,'[3]Výsledková listina'!$L:$L,0),16))</f>
      </c>
      <c r="V32" s="17">
        <f>IF(OR(T32="",ISBLANK(T32)),"",INDEX(body!$A:$C,U32+1,2))</f>
      </c>
      <c r="W32" s="17">
        <f>IF(ISNA(MATCH($A32,'[4]Výsledková listina'!$C:$C,0)),"",INDEX('[4]Výsledková listina'!$B:$T,MATCH($A32,'[4]Výsledková listina'!$C:$C,0),6))</f>
      </c>
      <c r="X32" s="17">
        <f>IF(ISNA(MATCH($A32,'[4]Výsledková listina'!$C:$C,0)),"",INDEX('[4]Výsledková listina'!$B:$T,MATCH($A32,'[4]Výsledková listina'!$C:$C,0),7))</f>
      </c>
      <c r="Y32" s="17">
        <f>IF(OR(W32="",ISBLANK(W32)),"",INDEX(body!$A:$C,X32+1,2))</f>
      </c>
      <c r="Z32" s="17">
        <f>IF(ISNA(MATCH($A32,'[4]Výsledková listina'!$L:$L,0)),"",INDEX('[4]Výsledková listina'!$B:$T,MATCH($A32,'[4]Výsledková listina'!$L:$L,0),15))</f>
      </c>
      <c r="AA32" s="17">
        <f>IF(ISNA(MATCH($A32,'[4]Výsledková listina'!$L:$L,0)),"",INDEX('[4]Výsledková listina'!$B:$T,MATCH($A32,'[4]Výsledková listina'!$L:$L,0),16))</f>
      </c>
      <c r="AB32" s="17">
        <f>IF(OR(Z32="",ISBLANK(Z32)),"",INDEX(body!$A:$C,AA32+1,2))</f>
      </c>
      <c r="AC32" s="17">
        <f t="shared" si="0"/>
        <v>23400</v>
      </c>
      <c r="AD32" s="17">
        <f t="shared" si="1"/>
        <v>21</v>
      </c>
      <c r="AE32" s="17">
        <f t="shared" si="2"/>
        <v>104</v>
      </c>
      <c r="AF32" s="17">
        <f t="shared" si="3"/>
        <v>4</v>
      </c>
      <c r="AG32" s="22">
        <f t="shared" si="4"/>
        <v>29</v>
      </c>
    </row>
    <row r="33" spans="1:33" ht="25.5" customHeight="1">
      <c r="A33" s="15">
        <v>2793</v>
      </c>
      <c r="B33" s="16" t="s">
        <v>199</v>
      </c>
      <c r="C33" s="14" t="s">
        <v>15</v>
      </c>
      <c r="D33" s="8" t="s">
        <v>270</v>
      </c>
      <c r="E33" s="17">
        <f>IF(ISNA(MATCH($A33,'[1]Výsledková listina'!$C:$C,0)),"",INDEX('[1]Výsledková listina'!$B:$T,MATCH($A33,'[1]Výsledková listina'!$C:$C,0),6))</f>
        <v>10</v>
      </c>
      <c r="F33" s="17">
        <f>IF(ISNA(MATCH($A33,'[1]Výsledková listina'!$C:$C,0)),"",INDEX('[1]Výsledková listina'!$B:$T,MATCH($A33,'[1]Výsledková listina'!$C:$C,0),7))</f>
        <v>10</v>
      </c>
      <c r="G33" s="17">
        <f>IF(OR(E33="",ISBLANK(E33)),"",INDEX(body!$A:$C,F33+1,2))</f>
        <v>13</v>
      </c>
      <c r="H33" s="17">
        <f>IF(ISNA(MATCH($A33,'[1]Výsledková listina'!$L:$L,0)),"",INDEX('[1]Výsledková listina'!$B:$T,MATCH($A33,'[1]Výsledková listina'!$L:$L,0),15))</f>
        <v>1580</v>
      </c>
      <c r="I33" s="17">
        <f>IF(ISNA(MATCH($A33,'[1]Výsledková listina'!$L:$L,0)),"",INDEX('[1]Výsledková listina'!$B:$T,MATCH($A33,'[1]Výsledková listina'!$L:$L,0),16))</f>
        <v>8</v>
      </c>
      <c r="J33" s="17">
        <f>IF(OR(H33="",ISBLANK(H33)),"",INDEX(body!$A:$C,I33+1,2))</f>
        <v>19</v>
      </c>
      <c r="K33" s="17">
        <f>IF(ISNA(MATCH($A33,'[2]Výsledková listina'!$C:$C,0)),"",INDEX('[2]Výsledková listina'!$B:$T,MATCH($A33,'[2]Výsledková listina'!$C:$C,0),6))</f>
        <v>8920</v>
      </c>
      <c r="L33" s="17">
        <f>IF(ISNA(MATCH($A33,'[2]Výsledková listina'!$C:$C,0)),"",INDEX('[2]Výsledková listina'!$B:$T,MATCH($A33,'[2]Výsledková listina'!$C:$C,0),7))</f>
        <v>2</v>
      </c>
      <c r="M33" s="17">
        <f>IF(OR(K33="",ISBLANK(K33)),"",INDEX(body!$A:$C,L33+1,2))</f>
        <v>33</v>
      </c>
      <c r="N33" s="17">
        <f>IF(ISNA(MATCH($A33,'[2]Výsledková listina'!$L:$L,0)),"",INDEX('[2]Výsledková listina'!$B:$T,MATCH($A33,'[2]Výsledková listina'!$L:$L,0),15))</f>
        <v>13660</v>
      </c>
      <c r="O33" s="17">
        <f>IF(ISNA(MATCH($A33,'[2]Výsledková listina'!$L:$L,0)),"",INDEX('[2]Výsledková listina'!$B:$T,MATCH($A33,'[2]Výsledková listina'!$L:$L,0),16))</f>
        <v>3</v>
      </c>
      <c r="P33" s="17">
        <f>IF(OR(N33="",ISBLANK(N33)),"",INDEX(body!$A:$C,O33+1,2))</f>
        <v>31</v>
      </c>
      <c r="Q33" s="17">
        <f>IF(ISNA(MATCH($A33,'[3]Výsledková listina'!$C:$C,0)),"",INDEX('[3]Výsledková listina'!$B:$T,MATCH($A33,'[3]Výsledková listina'!$C:$C,0),6))</f>
      </c>
      <c r="R33" s="17">
        <f>IF(ISNA(MATCH($A33,'[3]Výsledková listina'!$C:$C,0)),"",INDEX('[3]Výsledková listina'!$B:$T,MATCH($A33,'[3]Výsledková listina'!$C:$C,0),7))</f>
      </c>
      <c r="S33" s="17">
        <f>IF(OR(Q33="",ISBLANK(Q33)),"",INDEX(body!$A:$C,R33+1,2))</f>
      </c>
      <c r="T33" s="17">
        <f>IF(ISNA(MATCH($A33,'[3]Výsledková listina'!$L:$L,0)),"",INDEX('[3]Výsledková listina'!$B:$T,MATCH($A33,'[3]Výsledková listina'!$L:$L,0),15))</f>
      </c>
      <c r="U33" s="17">
        <f>IF(ISNA(MATCH($A33,'[3]Výsledková listina'!$L:$L,0)),"",INDEX('[3]Výsledková listina'!$B:$T,MATCH($A33,'[3]Výsledková listina'!$L:$L,0),16))</f>
      </c>
      <c r="V33" s="17">
        <f>IF(OR(T33="",ISBLANK(T33)),"",INDEX(body!$A:$C,U33+1,2))</f>
      </c>
      <c r="W33" s="17">
        <f>IF(ISNA(MATCH($A33,'[4]Výsledková listina'!$C:$C,0)),"",INDEX('[4]Výsledková listina'!$B:$T,MATCH($A33,'[4]Výsledková listina'!$C:$C,0),6))</f>
      </c>
      <c r="X33" s="17">
        <f>IF(ISNA(MATCH($A33,'[4]Výsledková listina'!$C:$C,0)),"",INDEX('[4]Výsledková listina'!$B:$T,MATCH($A33,'[4]Výsledková listina'!$C:$C,0),7))</f>
      </c>
      <c r="Y33" s="17">
        <f>IF(OR(W33="",ISBLANK(W33)),"",INDEX(body!$A:$C,X33+1,2))</f>
      </c>
      <c r="Z33" s="17">
        <f>IF(ISNA(MATCH($A33,'[4]Výsledková listina'!$L:$L,0)),"",INDEX('[4]Výsledková listina'!$B:$T,MATCH($A33,'[4]Výsledková listina'!$L:$L,0),15))</f>
      </c>
      <c r="AA33" s="17">
        <f>IF(ISNA(MATCH($A33,'[4]Výsledková listina'!$L:$L,0)),"",INDEX('[4]Výsledková listina'!$B:$T,MATCH($A33,'[4]Výsledková listina'!$L:$L,0),16))</f>
      </c>
      <c r="AB33" s="17">
        <f>IF(OR(Z33="",ISBLANK(Z33)),"",INDEX(body!$A:$C,AA33+1,2))</f>
      </c>
      <c r="AC33" s="17">
        <f t="shared" si="0"/>
        <v>24170</v>
      </c>
      <c r="AD33" s="17">
        <f t="shared" si="1"/>
        <v>23</v>
      </c>
      <c r="AE33" s="17">
        <f t="shared" si="2"/>
        <v>96</v>
      </c>
      <c r="AF33" s="17">
        <f t="shared" si="3"/>
        <v>4</v>
      </c>
      <c r="AG33" s="22">
        <f t="shared" si="4"/>
        <v>30</v>
      </c>
    </row>
    <row r="34" spans="1:33" ht="25.5" customHeight="1">
      <c r="A34" s="15">
        <v>3392</v>
      </c>
      <c r="B34" s="16" t="s">
        <v>226</v>
      </c>
      <c r="C34" s="14" t="s">
        <v>15</v>
      </c>
      <c r="D34" s="8" t="s">
        <v>267</v>
      </c>
      <c r="E34" s="17">
        <f>IF(ISNA(MATCH($A34,'[1]Výsledková listina'!$C:$C,0)),"",INDEX('[1]Výsledková listina'!$B:$T,MATCH($A34,'[1]Výsledková listina'!$C:$C,0),6))</f>
        <v>1140</v>
      </c>
      <c r="F34" s="17">
        <f>IF(ISNA(MATCH($A34,'[1]Výsledková listina'!$C:$C,0)),"",INDEX('[1]Výsledková listina'!$B:$T,MATCH($A34,'[1]Výsledková listina'!$C:$C,0),7))</f>
        <v>6</v>
      </c>
      <c r="G34" s="17">
        <f>IF(OR(E34="",ISBLANK(E34)),"",INDEX(body!$A:$C,F34+1,2))</f>
        <v>25</v>
      </c>
      <c r="H34" s="17">
        <f>IF(ISNA(MATCH($A34,'[1]Výsledková listina'!$L:$L,0)),"",INDEX('[1]Výsledková listina'!$B:$T,MATCH($A34,'[1]Výsledková listina'!$L:$L,0),15))</f>
        <v>3460</v>
      </c>
      <c r="I34" s="17">
        <f>IF(ISNA(MATCH($A34,'[1]Výsledková listina'!$L:$L,0)),"",INDEX('[1]Výsledková listina'!$B:$T,MATCH($A34,'[1]Výsledková listina'!$L:$L,0),16))</f>
        <v>5</v>
      </c>
      <c r="J34" s="17">
        <f>IF(OR(H34="",ISBLANK(H34)),"",INDEX(body!$A:$C,I34+1,2))</f>
        <v>27</v>
      </c>
      <c r="K34" s="17">
        <f>IF(ISNA(MATCH($A34,'[2]Výsledková listina'!$C:$C,0)),"",INDEX('[2]Výsledková listina'!$B:$T,MATCH($A34,'[2]Výsledková listina'!$C:$C,0),6))</f>
        <v>4240</v>
      </c>
      <c r="L34" s="17">
        <f>IF(ISNA(MATCH($A34,'[2]Výsledková listina'!$C:$C,0)),"",INDEX('[2]Výsledková listina'!$B:$T,MATCH($A34,'[2]Výsledková listina'!$C:$C,0),7))</f>
        <v>7</v>
      </c>
      <c r="M34" s="17">
        <f>IF(OR(K34="",ISBLANK(K34)),"",INDEX(body!$A:$C,L34+1,2))</f>
        <v>22</v>
      </c>
      <c r="N34" s="17">
        <f>IF(ISNA(MATCH($A34,'[2]Výsledková listina'!$L:$L,0)),"",INDEX('[2]Výsledková listina'!$B:$T,MATCH($A34,'[2]Výsledková listina'!$L:$L,0),15))</f>
        <v>15040</v>
      </c>
      <c r="O34" s="17">
        <f>IF(ISNA(MATCH($A34,'[2]Výsledková listina'!$L:$L,0)),"",INDEX('[2]Výsledková listina'!$B:$T,MATCH($A34,'[2]Výsledková listina'!$L:$L,0),16))</f>
        <v>5</v>
      </c>
      <c r="P34" s="17">
        <f>IF(OR(N34="",ISBLANK(N34)),"",INDEX(body!$A:$C,O34+1,2))</f>
        <v>27</v>
      </c>
      <c r="Q34" s="17">
        <f>IF(ISNA(MATCH($A34,'[3]Výsledková listina'!$C:$C,0)),"",INDEX('[3]Výsledková listina'!$B:$T,MATCH($A34,'[3]Výsledková listina'!$C:$C,0),6))</f>
      </c>
      <c r="R34" s="17">
        <f>IF(ISNA(MATCH($A34,'[3]Výsledková listina'!$C:$C,0)),"",INDEX('[3]Výsledková listina'!$B:$T,MATCH($A34,'[3]Výsledková listina'!$C:$C,0),7))</f>
      </c>
      <c r="S34" s="17">
        <f>IF(OR(Q34="",ISBLANK(Q34)),"",INDEX(body!$A:$C,R34+1,2))</f>
      </c>
      <c r="T34" s="17">
        <f>IF(ISNA(MATCH($A34,'[3]Výsledková listina'!$L:$L,0)),"",INDEX('[3]Výsledková listina'!$B:$T,MATCH($A34,'[3]Výsledková listina'!$L:$L,0),15))</f>
      </c>
      <c r="U34" s="17">
        <f>IF(ISNA(MATCH($A34,'[3]Výsledková listina'!$L:$L,0)),"",INDEX('[3]Výsledková listina'!$B:$T,MATCH($A34,'[3]Výsledková listina'!$L:$L,0),16))</f>
      </c>
      <c r="V34" s="17">
        <f>IF(OR(T34="",ISBLANK(T34)),"",INDEX(body!$A:$C,U34+1,2))</f>
      </c>
      <c r="W34" s="17">
        <f>IF(ISNA(MATCH($A34,'[4]Výsledková listina'!$C:$C,0)),"",INDEX('[4]Výsledková listina'!$B:$T,MATCH($A34,'[4]Výsledková listina'!$C:$C,0),6))</f>
      </c>
      <c r="X34" s="17">
        <f>IF(ISNA(MATCH($A34,'[4]Výsledková listina'!$C:$C,0)),"",INDEX('[4]Výsledková listina'!$B:$T,MATCH($A34,'[4]Výsledková listina'!$C:$C,0),7))</f>
      </c>
      <c r="Y34" s="17">
        <f>IF(OR(W34="",ISBLANK(W34)),"",INDEX(body!$A:$C,X34+1,2))</f>
      </c>
      <c r="Z34" s="17">
        <f>IF(ISNA(MATCH($A34,'[4]Výsledková listina'!$L:$L,0)),"",INDEX('[4]Výsledková listina'!$B:$T,MATCH($A34,'[4]Výsledková listina'!$L:$L,0),15))</f>
      </c>
      <c r="AA34" s="17">
        <f>IF(ISNA(MATCH($A34,'[4]Výsledková listina'!$L:$L,0)),"",INDEX('[4]Výsledková listina'!$B:$T,MATCH($A34,'[4]Výsledková listina'!$L:$L,0),16))</f>
      </c>
      <c r="AB34" s="17">
        <f>IF(OR(Z34="",ISBLANK(Z34)),"",INDEX(body!$A:$C,AA34+1,2))</f>
      </c>
      <c r="AC34" s="17">
        <f t="shared" si="0"/>
        <v>23880</v>
      </c>
      <c r="AD34" s="17">
        <f t="shared" si="1"/>
        <v>23</v>
      </c>
      <c r="AE34" s="17">
        <f t="shared" si="2"/>
        <v>101</v>
      </c>
      <c r="AF34" s="17">
        <f t="shared" si="3"/>
        <v>4</v>
      </c>
      <c r="AG34" s="22">
        <f t="shared" si="4"/>
        <v>31</v>
      </c>
    </row>
    <row r="35" spans="1:33" ht="25.5" customHeight="1">
      <c r="A35" s="15">
        <v>2357</v>
      </c>
      <c r="B35" s="16" t="s">
        <v>221</v>
      </c>
      <c r="C35" s="14" t="s">
        <v>15</v>
      </c>
      <c r="D35" s="8" t="s">
        <v>273</v>
      </c>
      <c r="E35" s="17">
        <f>IF(ISNA(MATCH($A35,'[1]Výsledková listina'!$C:$C,0)),"",INDEX('[1]Výsledková listina'!$B:$T,MATCH($A35,'[1]Výsledková listina'!$C:$C,0),6))</f>
        <v>1320</v>
      </c>
      <c r="F35" s="17">
        <f>IF(ISNA(MATCH($A35,'[1]Výsledková listina'!$C:$C,0)),"",INDEX('[1]Výsledková listina'!$B:$T,MATCH($A35,'[1]Výsledková listina'!$C:$C,0),7))</f>
        <v>4</v>
      </c>
      <c r="G35" s="17">
        <f>IF(OR(E35="",ISBLANK(E35)),"",INDEX(body!$A:$C,F35+1,2))</f>
        <v>29</v>
      </c>
      <c r="H35" s="17">
        <f>IF(ISNA(MATCH($A35,'[1]Výsledková listina'!$L:$L,0)),"",INDEX('[1]Výsledková listina'!$B:$T,MATCH($A35,'[1]Výsledková listina'!$L:$L,0),15))</f>
        <v>2060</v>
      </c>
      <c r="I35" s="17">
        <f>IF(ISNA(MATCH($A35,'[1]Výsledková listina'!$L:$L,0)),"",INDEX('[1]Výsledková listina'!$B:$T,MATCH($A35,'[1]Výsledková listina'!$L:$L,0),16))</f>
        <v>9</v>
      </c>
      <c r="J35" s="17">
        <f>IF(OR(H35="",ISBLANK(H35)),"",INDEX(body!$A:$C,I35+1,2))</f>
        <v>16</v>
      </c>
      <c r="K35" s="17">
        <f>IF(ISNA(MATCH($A35,'[2]Výsledková listina'!$C:$C,0)),"",INDEX('[2]Výsledková listina'!$B:$T,MATCH($A35,'[2]Výsledková listina'!$C:$C,0),6))</f>
        <v>15680</v>
      </c>
      <c r="L35" s="17">
        <f>IF(ISNA(MATCH($A35,'[2]Výsledková listina'!$C:$C,0)),"",INDEX('[2]Výsledková listina'!$B:$T,MATCH($A35,'[2]Výsledková listina'!$C:$C,0),7))</f>
        <v>5</v>
      </c>
      <c r="M35" s="17">
        <f>IF(OR(K35="",ISBLANK(K35)),"",INDEX(body!$A:$C,L35+1,2))</f>
        <v>27</v>
      </c>
      <c r="N35" s="17">
        <f>IF(ISNA(MATCH($A35,'[2]Výsledková listina'!$L:$L,0)),"",INDEX('[2]Výsledková listina'!$B:$T,MATCH($A35,'[2]Výsledková listina'!$L:$L,0),15))</f>
        <v>14480</v>
      </c>
      <c r="O35" s="17">
        <f>IF(ISNA(MATCH($A35,'[2]Výsledková listina'!$L:$L,0)),"",INDEX('[2]Výsledková listina'!$B:$T,MATCH($A35,'[2]Výsledková listina'!$L:$L,0),16))</f>
        <v>6</v>
      </c>
      <c r="P35" s="17">
        <f>IF(OR(N35="",ISBLANK(N35)),"",INDEX(body!$A:$C,O35+1,2))</f>
        <v>25</v>
      </c>
      <c r="Q35" s="17">
        <f>IF(ISNA(MATCH($A35,'[3]Výsledková listina'!$C:$C,0)),"",INDEX('[3]Výsledková listina'!$B:$T,MATCH($A35,'[3]Výsledková listina'!$C:$C,0),6))</f>
      </c>
      <c r="R35" s="17">
        <f>IF(ISNA(MATCH($A35,'[3]Výsledková listina'!$C:$C,0)),"",INDEX('[3]Výsledková listina'!$B:$T,MATCH($A35,'[3]Výsledková listina'!$C:$C,0),7))</f>
      </c>
      <c r="S35" s="17">
        <f>IF(OR(Q35="",ISBLANK(Q35)),"",INDEX(body!$A:$C,R35+1,2))</f>
      </c>
      <c r="T35" s="17">
        <f>IF(ISNA(MATCH($A35,'[3]Výsledková listina'!$L:$L,0)),"",INDEX('[3]Výsledková listina'!$B:$T,MATCH($A35,'[3]Výsledková listina'!$L:$L,0),15))</f>
      </c>
      <c r="U35" s="17">
        <f>IF(ISNA(MATCH($A35,'[3]Výsledková listina'!$L:$L,0)),"",INDEX('[3]Výsledková listina'!$B:$T,MATCH($A35,'[3]Výsledková listina'!$L:$L,0),16))</f>
      </c>
      <c r="V35" s="17">
        <f>IF(OR(T35="",ISBLANK(T35)),"",INDEX(body!$A:$C,U35+1,2))</f>
      </c>
      <c r="W35" s="17">
        <f>IF(ISNA(MATCH($A35,'[4]Výsledková listina'!$C:$C,0)),"",INDEX('[4]Výsledková listina'!$B:$T,MATCH($A35,'[4]Výsledková listina'!$C:$C,0),6))</f>
      </c>
      <c r="X35" s="17">
        <f>IF(ISNA(MATCH($A35,'[4]Výsledková listina'!$C:$C,0)),"",INDEX('[4]Výsledková listina'!$B:$T,MATCH($A35,'[4]Výsledková listina'!$C:$C,0),7))</f>
      </c>
      <c r="Y35" s="17">
        <f>IF(OR(W35="",ISBLANK(W35)),"",INDEX(body!$A:$C,X35+1,2))</f>
      </c>
      <c r="Z35" s="17">
        <f>IF(ISNA(MATCH($A35,'[4]Výsledková listina'!$L:$L,0)),"",INDEX('[4]Výsledková listina'!$B:$T,MATCH($A35,'[4]Výsledková listina'!$L:$L,0),15))</f>
      </c>
      <c r="AA35" s="17">
        <f>IF(ISNA(MATCH($A35,'[4]Výsledková listina'!$L:$L,0)),"",INDEX('[4]Výsledková listina'!$B:$T,MATCH($A35,'[4]Výsledková listina'!$L:$L,0),16))</f>
      </c>
      <c r="AB35" s="17">
        <f>IF(OR(Z35="",ISBLANK(Z35)),"",INDEX(body!$A:$C,AA35+1,2))</f>
      </c>
      <c r="AC35" s="17">
        <f t="shared" si="0"/>
        <v>33540</v>
      </c>
      <c r="AD35" s="17">
        <f t="shared" si="1"/>
        <v>24</v>
      </c>
      <c r="AE35" s="17">
        <f t="shared" si="2"/>
        <v>97</v>
      </c>
      <c r="AF35" s="17">
        <f t="shared" si="3"/>
        <v>4</v>
      </c>
      <c r="AG35" s="22">
        <f t="shared" si="4"/>
        <v>32</v>
      </c>
    </row>
    <row r="36" spans="1:33" ht="25.5" customHeight="1">
      <c r="A36" s="15">
        <v>3373</v>
      </c>
      <c r="B36" s="16" t="s">
        <v>232</v>
      </c>
      <c r="C36" s="14" t="s">
        <v>15</v>
      </c>
      <c r="D36" s="8" t="s">
        <v>285</v>
      </c>
      <c r="E36" s="17">
        <f>IF(ISNA(MATCH($A36,'[1]Výsledková listina'!$C:$C,0)),"",INDEX('[1]Výsledková listina'!$B:$T,MATCH($A36,'[1]Výsledková listina'!$C:$C,0),6))</f>
        <v>880</v>
      </c>
      <c r="F36" s="17">
        <f>IF(ISNA(MATCH($A36,'[1]Výsledková listina'!$C:$C,0)),"",INDEX('[1]Výsledková listina'!$B:$T,MATCH($A36,'[1]Výsledková listina'!$C:$C,0),7))</f>
        <v>9</v>
      </c>
      <c r="G36" s="17">
        <f>IF(OR(E36="",ISBLANK(E36)),"",INDEX(body!$A:$C,F36+1,2))</f>
        <v>16</v>
      </c>
      <c r="H36" s="17">
        <f>IF(ISNA(MATCH($A36,'[1]Výsledková listina'!$L:$L,0)),"",INDEX('[1]Výsledková listina'!$B:$T,MATCH($A36,'[1]Výsledková listina'!$L:$L,0),15))</f>
        <v>5880</v>
      </c>
      <c r="I36" s="17">
        <f>IF(ISNA(MATCH($A36,'[1]Výsledková listina'!$L:$L,0)),"",INDEX('[1]Výsledková listina'!$B:$T,MATCH($A36,'[1]Výsledková listina'!$L:$L,0),16))</f>
        <v>3</v>
      </c>
      <c r="J36" s="17">
        <f>IF(OR(H36="",ISBLANK(H36)),"",INDEX(body!$A:$C,I36+1,2))</f>
        <v>31</v>
      </c>
      <c r="K36" s="17">
        <f>IF(ISNA(MATCH($A36,'[2]Výsledková listina'!$C:$C,0)),"",INDEX('[2]Výsledková listina'!$B:$T,MATCH($A36,'[2]Výsledková listina'!$C:$C,0),6))</f>
        <v>7920</v>
      </c>
      <c r="L36" s="17">
        <f>IF(ISNA(MATCH($A36,'[2]Výsledková listina'!$C:$C,0)),"",INDEX('[2]Výsledková listina'!$B:$T,MATCH($A36,'[2]Výsledková listina'!$C:$C,0),7))</f>
        <v>5</v>
      </c>
      <c r="M36" s="17">
        <f>IF(OR(K36="",ISBLANK(K36)),"",INDEX(body!$A:$C,L36+1,2))</f>
        <v>27</v>
      </c>
      <c r="N36" s="17">
        <f>IF(ISNA(MATCH($A36,'[2]Výsledková listina'!$L:$L,0)),"",INDEX('[2]Výsledková listina'!$B:$T,MATCH($A36,'[2]Výsledková listina'!$L:$L,0),15))</f>
        <v>13700</v>
      </c>
      <c r="O36" s="17">
        <f>IF(ISNA(MATCH($A36,'[2]Výsledková listina'!$L:$L,0)),"",INDEX('[2]Výsledková listina'!$B:$T,MATCH($A36,'[2]Výsledková listina'!$L:$L,0),16))</f>
        <v>7</v>
      </c>
      <c r="P36" s="17">
        <f>IF(OR(N36="",ISBLANK(N36)),"",INDEX(body!$A:$C,O36+1,2))</f>
        <v>22</v>
      </c>
      <c r="Q36" s="17">
        <f>IF(ISNA(MATCH($A36,'[3]Výsledková listina'!$C:$C,0)),"",INDEX('[3]Výsledková listina'!$B:$T,MATCH($A36,'[3]Výsledková listina'!$C:$C,0),6))</f>
      </c>
      <c r="R36" s="17">
        <f>IF(ISNA(MATCH($A36,'[3]Výsledková listina'!$C:$C,0)),"",INDEX('[3]Výsledková listina'!$B:$T,MATCH($A36,'[3]Výsledková listina'!$C:$C,0),7))</f>
      </c>
      <c r="S36" s="17">
        <f>IF(OR(Q36="",ISBLANK(Q36)),"",INDEX(body!$A:$C,R36+1,2))</f>
      </c>
      <c r="T36" s="17">
        <f>IF(ISNA(MATCH($A36,'[3]Výsledková listina'!$L:$L,0)),"",INDEX('[3]Výsledková listina'!$B:$T,MATCH($A36,'[3]Výsledková listina'!$L:$L,0),15))</f>
      </c>
      <c r="U36" s="17">
        <f>IF(ISNA(MATCH($A36,'[3]Výsledková listina'!$L:$L,0)),"",INDEX('[3]Výsledková listina'!$B:$T,MATCH($A36,'[3]Výsledková listina'!$L:$L,0),16))</f>
      </c>
      <c r="V36" s="17">
        <f>IF(OR(T36="",ISBLANK(T36)),"",INDEX(body!$A:$C,U36+1,2))</f>
      </c>
      <c r="W36" s="17">
        <f>IF(ISNA(MATCH($A36,'[4]Výsledková listina'!$C:$C,0)),"",INDEX('[4]Výsledková listina'!$B:$T,MATCH($A36,'[4]Výsledková listina'!$C:$C,0),6))</f>
      </c>
      <c r="X36" s="17">
        <f>IF(ISNA(MATCH($A36,'[4]Výsledková listina'!$C:$C,0)),"",INDEX('[4]Výsledková listina'!$B:$T,MATCH($A36,'[4]Výsledková listina'!$C:$C,0),7))</f>
      </c>
      <c r="Y36" s="17">
        <f>IF(OR(W36="",ISBLANK(W36)),"",INDEX(body!$A:$C,X36+1,2))</f>
      </c>
      <c r="Z36" s="17">
        <f>IF(ISNA(MATCH($A36,'[4]Výsledková listina'!$L:$L,0)),"",INDEX('[4]Výsledková listina'!$B:$T,MATCH($A36,'[4]Výsledková listina'!$L:$L,0),15))</f>
      </c>
      <c r="AA36" s="17">
        <f>IF(ISNA(MATCH($A36,'[4]Výsledková listina'!$L:$L,0)),"",INDEX('[4]Výsledková listina'!$B:$T,MATCH($A36,'[4]Výsledková listina'!$L:$L,0),16))</f>
      </c>
      <c r="AB36" s="17">
        <f>IF(OR(Z36="",ISBLANK(Z36)),"",INDEX(body!$A:$C,AA36+1,2))</f>
      </c>
      <c r="AC36" s="17">
        <f aca="true" t="shared" si="5" ref="AC36:AC67">SUM(E36,H36,K36,N36,Q36,T36,W36,Z36)</f>
        <v>28380</v>
      </c>
      <c r="AD36" s="17">
        <f aca="true" t="shared" si="6" ref="AD36:AD67">SUM(F36,I36,L36,O36,R36,U36,X36,AA36)</f>
        <v>24</v>
      </c>
      <c r="AE36" s="17">
        <f aca="true" t="shared" si="7" ref="AE36:AE67">IF(ISBLANK($B36),"",SUM(G36,J36,S36,V36,M36,P36,Y36,AB36))</f>
        <v>96</v>
      </c>
      <c r="AF36" s="17">
        <f aca="true" t="shared" si="8" ref="AF36:AF67">COUNT(F36,I36,L36,O36,R36,U36,X36,AA36)</f>
        <v>4</v>
      </c>
      <c r="AG36" s="22">
        <f aca="true" t="shared" si="9" ref="AG36:AG67">IF($AF36=0,"",IF(ISTEXT(AG35),1,AG35+1))</f>
        <v>33</v>
      </c>
    </row>
    <row r="37" spans="1:33" ht="25.5" customHeight="1">
      <c r="A37" s="15">
        <v>1321</v>
      </c>
      <c r="B37" s="16" t="s">
        <v>18</v>
      </c>
      <c r="C37" s="14" t="s">
        <v>15</v>
      </c>
      <c r="D37" s="8" t="s">
        <v>271</v>
      </c>
      <c r="E37" s="17">
        <f>IF(ISNA(MATCH($A37,'[1]Výsledková listina'!$C:$C,0)),"",INDEX('[1]Výsledková listina'!$B:$T,MATCH($A37,'[1]Výsledková listina'!$C:$C,0),6))</f>
        <v>2780</v>
      </c>
      <c r="F37" s="17">
        <f>IF(ISNA(MATCH($A37,'[1]Výsledková listina'!$C:$C,0)),"",INDEX('[1]Výsledková listina'!$B:$T,MATCH($A37,'[1]Výsledková listina'!$C:$C,0),7))</f>
        <v>4</v>
      </c>
      <c r="G37" s="17">
        <f>IF(OR(E37="",ISBLANK(E37)),"",INDEX(body!$A:$C,F37+1,2))</f>
        <v>29</v>
      </c>
      <c r="H37" s="17">
        <f>IF(ISNA(MATCH($A37,'[1]Výsledková listina'!$L:$L,0)),"",INDEX('[1]Výsledková listina'!$B:$T,MATCH($A37,'[1]Výsledková listina'!$L:$L,0),15))</f>
        <v>5880</v>
      </c>
      <c r="I37" s="17">
        <f>IF(ISNA(MATCH($A37,'[1]Výsledková listina'!$L:$L,0)),"",INDEX('[1]Výsledková listina'!$B:$T,MATCH($A37,'[1]Výsledková listina'!$L:$L,0),16))</f>
        <v>4</v>
      </c>
      <c r="J37" s="17">
        <f>IF(OR(H37="",ISBLANK(H37)),"",INDEX(body!$A:$C,I37+1,2))</f>
        <v>29</v>
      </c>
      <c r="K37" s="17">
        <f>IF(ISNA(MATCH($A37,'[2]Výsledková listina'!$C:$C,0)),"",INDEX('[2]Výsledková listina'!$B:$T,MATCH($A37,'[2]Výsledková listina'!$C:$C,0),6))</f>
        <v>2960</v>
      </c>
      <c r="L37" s="17">
        <f>IF(ISNA(MATCH($A37,'[2]Výsledková listina'!$C:$C,0)),"",INDEX('[2]Výsledková listina'!$B:$T,MATCH($A37,'[2]Výsledková listina'!$C:$C,0),7))</f>
        <v>8</v>
      </c>
      <c r="M37" s="17">
        <f>IF(OR(K37="",ISBLANK(K37)),"",INDEX(body!$A:$C,L37+1,2))</f>
        <v>19</v>
      </c>
      <c r="N37" s="17">
        <f>IF(ISNA(MATCH($A37,'[2]Výsledková listina'!$L:$L,0)),"",INDEX('[2]Výsledková listina'!$B:$T,MATCH($A37,'[2]Výsledková listina'!$L:$L,0),15))</f>
        <v>13660</v>
      </c>
      <c r="O37" s="17">
        <f>IF(ISNA(MATCH($A37,'[2]Výsledková listina'!$L:$L,0)),"",INDEX('[2]Výsledková listina'!$B:$T,MATCH($A37,'[2]Výsledková listina'!$L:$L,0),16))</f>
        <v>8</v>
      </c>
      <c r="P37" s="17">
        <f>IF(OR(N37="",ISBLANK(N37)),"",INDEX(body!$A:$C,O37+1,2))</f>
        <v>19</v>
      </c>
      <c r="Q37" s="17">
        <f>IF(ISNA(MATCH($A37,'[3]Výsledková listina'!$C:$C,0)),"",INDEX('[3]Výsledková listina'!$B:$T,MATCH($A37,'[3]Výsledková listina'!$C:$C,0),6))</f>
      </c>
      <c r="R37" s="17">
        <f>IF(ISNA(MATCH($A37,'[3]Výsledková listina'!$C:$C,0)),"",INDEX('[3]Výsledková listina'!$B:$T,MATCH($A37,'[3]Výsledková listina'!$C:$C,0),7))</f>
      </c>
      <c r="S37" s="17">
        <f>IF(OR(Q37="",ISBLANK(Q37)),"",INDEX(body!$A:$C,R37+1,2))</f>
      </c>
      <c r="T37" s="17">
        <f>IF(ISNA(MATCH($A37,'[3]Výsledková listina'!$L:$L,0)),"",INDEX('[3]Výsledková listina'!$B:$T,MATCH($A37,'[3]Výsledková listina'!$L:$L,0),15))</f>
      </c>
      <c r="U37" s="17">
        <f>IF(ISNA(MATCH($A37,'[3]Výsledková listina'!$L:$L,0)),"",INDEX('[3]Výsledková listina'!$B:$T,MATCH($A37,'[3]Výsledková listina'!$L:$L,0),16))</f>
      </c>
      <c r="V37" s="17">
        <f>IF(OR(T37="",ISBLANK(T37)),"",INDEX(body!$A:$C,U37+1,2))</f>
      </c>
      <c r="W37" s="17">
        <f>IF(ISNA(MATCH($A37,'[4]Výsledková listina'!$C:$C,0)),"",INDEX('[4]Výsledková listina'!$B:$T,MATCH($A37,'[4]Výsledková listina'!$C:$C,0),6))</f>
      </c>
      <c r="X37" s="17">
        <f>IF(ISNA(MATCH($A37,'[4]Výsledková listina'!$C:$C,0)),"",INDEX('[4]Výsledková listina'!$B:$T,MATCH($A37,'[4]Výsledková listina'!$C:$C,0),7))</f>
      </c>
      <c r="Y37" s="17">
        <f>IF(OR(W37="",ISBLANK(W37)),"",INDEX(body!$A:$C,X37+1,2))</f>
      </c>
      <c r="Z37" s="17">
        <f>IF(ISNA(MATCH($A37,'[4]Výsledková listina'!$L:$L,0)),"",INDEX('[4]Výsledková listina'!$B:$T,MATCH($A37,'[4]Výsledková listina'!$L:$L,0),15))</f>
      </c>
      <c r="AA37" s="17">
        <f>IF(ISNA(MATCH($A37,'[4]Výsledková listina'!$L:$L,0)),"",INDEX('[4]Výsledková listina'!$B:$T,MATCH($A37,'[4]Výsledková listina'!$L:$L,0),16))</f>
      </c>
      <c r="AB37" s="17">
        <f>IF(OR(Z37="",ISBLANK(Z37)),"",INDEX(body!$A:$C,AA37+1,2))</f>
      </c>
      <c r="AC37" s="17">
        <f t="shared" si="5"/>
        <v>25280</v>
      </c>
      <c r="AD37" s="17">
        <f t="shared" si="6"/>
        <v>24</v>
      </c>
      <c r="AE37" s="17">
        <f t="shared" si="7"/>
        <v>96</v>
      </c>
      <c r="AF37" s="17">
        <f t="shared" si="8"/>
        <v>4</v>
      </c>
      <c r="AG37" s="22">
        <f t="shared" si="9"/>
        <v>34</v>
      </c>
    </row>
    <row r="38" spans="1:33" ht="25.5" customHeight="1">
      <c r="A38" s="15">
        <v>2818</v>
      </c>
      <c r="B38" s="16" t="s">
        <v>211</v>
      </c>
      <c r="C38" s="14" t="s">
        <v>15</v>
      </c>
      <c r="D38" s="8" t="s">
        <v>236</v>
      </c>
      <c r="E38" s="17">
        <f>IF(ISNA(MATCH($A38,'[1]Výsledková listina'!$C:$C,0)),"",INDEX('[1]Výsledková listina'!$B:$T,MATCH($A38,'[1]Výsledková listina'!$C:$C,0),6))</f>
        <v>820</v>
      </c>
      <c r="F38" s="17">
        <f>IF(ISNA(MATCH($A38,'[1]Výsledková listina'!$C:$C,0)),"",INDEX('[1]Výsledková listina'!$B:$T,MATCH($A38,'[1]Výsledková listina'!$C:$C,0),7))</f>
        <v>8</v>
      </c>
      <c r="G38" s="17">
        <f>IF(OR(E38="",ISBLANK(E38)),"",INDEX(body!$A:$C,F38+1,2))</f>
        <v>19</v>
      </c>
      <c r="H38" s="17">
        <f>IF(ISNA(MATCH($A38,'[1]Výsledková listina'!$L:$L,0)),"",INDEX('[1]Výsledková listina'!$B:$T,MATCH($A38,'[1]Výsledková listina'!$L:$L,0),15))</f>
        <v>2520</v>
      </c>
      <c r="I38" s="17">
        <f>IF(ISNA(MATCH($A38,'[1]Výsledková listina'!$L:$L,0)),"",INDEX('[1]Výsledková listina'!$B:$T,MATCH($A38,'[1]Výsledková listina'!$L:$L,0),16))</f>
        <v>6</v>
      </c>
      <c r="J38" s="17">
        <f>IF(OR(H38="",ISBLANK(H38)),"",INDEX(body!$A:$C,I38+1,2))</f>
        <v>25</v>
      </c>
      <c r="K38" s="17">
        <f>IF(ISNA(MATCH($A38,'[2]Výsledková listina'!$C:$C,0)),"",INDEX('[2]Výsledková listina'!$B:$T,MATCH($A38,'[2]Výsledková listina'!$C:$C,0),6))</f>
        <v>4820</v>
      </c>
      <c r="L38" s="17">
        <f>IF(ISNA(MATCH($A38,'[2]Výsledková listina'!$C:$C,0)),"",INDEX('[2]Výsledková listina'!$B:$T,MATCH($A38,'[2]Výsledková listina'!$C:$C,0),7))</f>
        <v>7</v>
      </c>
      <c r="M38" s="17">
        <f>IF(OR(K38="",ISBLANK(K38)),"",INDEX(body!$A:$C,L38+1,2))</f>
        <v>22</v>
      </c>
      <c r="N38" s="17">
        <f>IF(ISNA(MATCH($A38,'[2]Výsledková listina'!$L:$L,0)),"",INDEX('[2]Výsledková listina'!$B:$T,MATCH($A38,'[2]Výsledková listina'!$L:$L,0),15))</f>
        <v>15520</v>
      </c>
      <c r="O38" s="17">
        <f>IF(ISNA(MATCH($A38,'[2]Výsledková listina'!$L:$L,0)),"",INDEX('[2]Výsledková listina'!$B:$T,MATCH($A38,'[2]Výsledková listina'!$L:$L,0),16))</f>
        <v>3</v>
      </c>
      <c r="P38" s="17">
        <f>IF(OR(N38="",ISBLANK(N38)),"",INDEX(body!$A:$C,O38+1,2))</f>
        <v>31</v>
      </c>
      <c r="Q38" s="17">
        <f>IF(ISNA(MATCH($A38,'[3]Výsledková listina'!$C:$C,0)),"",INDEX('[3]Výsledková listina'!$B:$T,MATCH($A38,'[3]Výsledková listina'!$C:$C,0),6))</f>
      </c>
      <c r="R38" s="17">
        <f>IF(ISNA(MATCH($A38,'[3]Výsledková listina'!$C:$C,0)),"",INDEX('[3]Výsledková listina'!$B:$T,MATCH($A38,'[3]Výsledková listina'!$C:$C,0),7))</f>
      </c>
      <c r="S38" s="17">
        <f>IF(OR(Q38="",ISBLANK(Q38)),"",INDEX(body!$A:$C,R38+1,2))</f>
      </c>
      <c r="T38" s="17">
        <f>IF(ISNA(MATCH($A38,'[3]Výsledková listina'!$L:$L,0)),"",INDEX('[3]Výsledková listina'!$B:$T,MATCH($A38,'[3]Výsledková listina'!$L:$L,0),15))</f>
      </c>
      <c r="U38" s="17">
        <f>IF(ISNA(MATCH($A38,'[3]Výsledková listina'!$L:$L,0)),"",INDEX('[3]Výsledková listina'!$B:$T,MATCH($A38,'[3]Výsledková listina'!$L:$L,0),16))</f>
      </c>
      <c r="V38" s="17">
        <f>IF(OR(T38="",ISBLANK(T38)),"",INDEX(body!$A:$C,U38+1,2))</f>
      </c>
      <c r="W38" s="17">
        <f>IF(ISNA(MATCH($A38,'[4]Výsledková listina'!$C:$C,0)),"",INDEX('[4]Výsledková listina'!$B:$T,MATCH($A38,'[4]Výsledková listina'!$C:$C,0),6))</f>
      </c>
      <c r="X38" s="17">
        <f>IF(ISNA(MATCH($A38,'[4]Výsledková listina'!$C:$C,0)),"",INDEX('[4]Výsledková listina'!$B:$T,MATCH($A38,'[4]Výsledková listina'!$C:$C,0),7))</f>
      </c>
      <c r="Y38" s="17">
        <f>IF(OR(W38="",ISBLANK(W38)),"",INDEX(body!$A:$C,X38+1,2))</f>
      </c>
      <c r="Z38" s="17">
        <f>IF(ISNA(MATCH($A38,'[4]Výsledková listina'!$L:$L,0)),"",INDEX('[4]Výsledková listina'!$B:$T,MATCH($A38,'[4]Výsledková listina'!$L:$L,0),15))</f>
      </c>
      <c r="AA38" s="17">
        <f>IF(ISNA(MATCH($A38,'[4]Výsledková listina'!$L:$L,0)),"",INDEX('[4]Výsledková listina'!$B:$T,MATCH($A38,'[4]Výsledková listina'!$L:$L,0),16))</f>
      </c>
      <c r="AB38" s="17">
        <f>IF(OR(Z38="",ISBLANK(Z38)),"",INDEX(body!$A:$C,AA38+1,2))</f>
      </c>
      <c r="AC38" s="17">
        <f t="shared" si="5"/>
        <v>23680</v>
      </c>
      <c r="AD38" s="17">
        <f t="shared" si="6"/>
        <v>24</v>
      </c>
      <c r="AE38" s="17">
        <f t="shared" si="7"/>
        <v>97</v>
      </c>
      <c r="AF38" s="17">
        <f t="shared" si="8"/>
        <v>4</v>
      </c>
      <c r="AG38" s="22">
        <f t="shared" si="9"/>
        <v>35</v>
      </c>
    </row>
    <row r="39" spans="1:33" ht="25.5" customHeight="1">
      <c r="A39" s="15">
        <v>2934</v>
      </c>
      <c r="B39" s="16" t="s">
        <v>181</v>
      </c>
      <c r="C39" s="14" t="s">
        <v>15</v>
      </c>
      <c r="D39" s="8" t="s">
        <v>258</v>
      </c>
      <c r="E39" s="17">
        <f>IF(ISNA(MATCH($A39,'[1]Výsledková listina'!$C:$C,0)),"",INDEX('[1]Výsledková listina'!$B:$T,MATCH($A39,'[1]Výsledková listina'!$C:$C,0),6))</f>
        <v>940</v>
      </c>
      <c r="F39" s="17">
        <f>IF(ISNA(MATCH($A39,'[1]Výsledková listina'!$C:$C,0)),"",INDEX('[1]Výsledková listina'!$B:$T,MATCH($A39,'[1]Výsledková listina'!$C:$C,0),7))</f>
        <v>8</v>
      </c>
      <c r="G39" s="17">
        <f>IF(OR(E39="",ISBLANK(E39)),"",INDEX(body!$A:$C,F39+1,2))</f>
        <v>19</v>
      </c>
      <c r="H39" s="17">
        <f>IF(ISNA(MATCH($A39,'[1]Výsledková listina'!$L:$L,0)),"",INDEX('[1]Výsledková listina'!$B:$T,MATCH($A39,'[1]Výsledková listina'!$L:$L,0),15))</f>
        <v>3540</v>
      </c>
      <c r="I39" s="17">
        <f>IF(ISNA(MATCH($A39,'[1]Výsledková listina'!$L:$L,0)),"",INDEX('[1]Výsledková listina'!$B:$T,MATCH($A39,'[1]Výsledková listina'!$L:$L,0),16))</f>
        <v>3</v>
      </c>
      <c r="J39" s="17">
        <f>IF(OR(H39="",ISBLANK(H39)),"",INDEX(body!$A:$C,I39+1,2))</f>
        <v>31</v>
      </c>
      <c r="K39" s="17">
        <f>IF(ISNA(MATCH($A39,'[2]Výsledková listina'!$C:$C,0)),"",INDEX('[2]Výsledková listina'!$B:$T,MATCH($A39,'[2]Výsledková listina'!$C:$C,0),6))</f>
        <v>11120</v>
      </c>
      <c r="L39" s="17">
        <f>IF(ISNA(MATCH($A39,'[2]Výsledková listina'!$C:$C,0)),"",INDEX('[2]Výsledková listina'!$B:$T,MATCH($A39,'[2]Výsledková listina'!$C:$C,0),7))</f>
        <v>10</v>
      </c>
      <c r="M39" s="17">
        <f>IF(OR(K39="",ISBLANK(K39)),"",INDEX(body!$A:$C,L39+1,2))</f>
        <v>13</v>
      </c>
      <c r="N39" s="17">
        <f>IF(ISNA(MATCH($A39,'[2]Výsledková listina'!$L:$L,0)),"",INDEX('[2]Výsledková listina'!$B:$T,MATCH($A39,'[2]Výsledková listina'!$L:$L,0),15))</f>
        <v>17060</v>
      </c>
      <c r="O39" s="17">
        <f>IF(ISNA(MATCH($A39,'[2]Výsledková listina'!$L:$L,0)),"",INDEX('[2]Výsledková listina'!$B:$T,MATCH($A39,'[2]Výsledková listina'!$L:$L,0),16))</f>
        <v>4</v>
      </c>
      <c r="P39" s="17">
        <f>IF(OR(N39="",ISBLANK(N39)),"",INDEX(body!$A:$C,O39+1,2))</f>
        <v>29</v>
      </c>
      <c r="Q39" s="17">
        <f>IF(ISNA(MATCH($A39,'[3]Výsledková listina'!$C:$C,0)),"",INDEX('[3]Výsledková listina'!$B:$T,MATCH($A39,'[3]Výsledková listina'!$C:$C,0),6))</f>
      </c>
      <c r="R39" s="17">
        <f>IF(ISNA(MATCH($A39,'[3]Výsledková listina'!$C:$C,0)),"",INDEX('[3]Výsledková listina'!$B:$T,MATCH($A39,'[3]Výsledková listina'!$C:$C,0),7))</f>
      </c>
      <c r="S39" s="17">
        <f>IF(OR(Q39="",ISBLANK(Q39)),"",INDEX(body!$A:$C,R39+1,2))</f>
      </c>
      <c r="T39" s="17">
        <f>IF(ISNA(MATCH($A39,'[3]Výsledková listina'!$L:$L,0)),"",INDEX('[3]Výsledková listina'!$B:$T,MATCH($A39,'[3]Výsledková listina'!$L:$L,0),15))</f>
      </c>
      <c r="U39" s="17">
        <f>IF(ISNA(MATCH($A39,'[3]Výsledková listina'!$L:$L,0)),"",INDEX('[3]Výsledková listina'!$B:$T,MATCH($A39,'[3]Výsledková listina'!$L:$L,0),16))</f>
      </c>
      <c r="V39" s="17">
        <f>IF(OR(T39="",ISBLANK(T39)),"",INDEX(body!$A:$C,U39+1,2))</f>
      </c>
      <c r="W39" s="17">
        <f>IF(ISNA(MATCH($A39,'[4]Výsledková listina'!$C:$C,0)),"",INDEX('[4]Výsledková listina'!$B:$T,MATCH($A39,'[4]Výsledková listina'!$C:$C,0),6))</f>
      </c>
      <c r="X39" s="17">
        <f>IF(ISNA(MATCH($A39,'[4]Výsledková listina'!$C:$C,0)),"",INDEX('[4]Výsledková listina'!$B:$T,MATCH($A39,'[4]Výsledková listina'!$C:$C,0),7))</f>
      </c>
      <c r="Y39" s="17">
        <f>IF(OR(W39="",ISBLANK(W39)),"",INDEX(body!$A:$C,X39+1,2))</f>
      </c>
      <c r="Z39" s="17">
        <f>IF(ISNA(MATCH($A39,'[4]Výsledková listina'!$L:$L,0)),"",INDEX('[4]Výsledková listina'!$B:$T,MATCH($A39,'[4]Výsledková listina'!$L:$L,0),15))</f>
      </c>
      <c r="AA39" s="17">
        <f>IF(ISNA(MATCH($A39,'[4]Výsledková listina'!$L:$L,0)),"",INDEX('[4]Výsledková listina'!$B:$T,MATCH($A39,'[4]Výsledková listina'!$L:$L,0),16))</f>
      </c>
      <c r="AB39" s="17">
        <f>IF(OR(Z39="",ISBLANK(Z39)),"",INDEX(body!$A:$C,AA39+1,2))</f>
      </c>
      <c r="AC39" s="17">
        <f t="shared" si="5"/>
        <v>32660</v>
      </c>
      <c r="AD39" s="17">
        <f t="shared" si="6"/>
        <v>25</v>
      </c>
      <c r="AE39" s="17">
        <f t="shared" si="7"/>
        <v>92</v>
      </c>
      <c r="AF39" s="17">
        <f t="shared" si="8"/>
        <v>4</v>
      </c>
      <c r="AG39" s="22">
        <f t="shared" si="9"/>
        <v>36</v>
      </c>
    </row>
    <row r="40" spans="1:33" ht="25.5" customHeight="1">
      <c r="A40" s="15">
        <v>3428</v>
      </c>
      <c r="B40" s="16" t="s">
        <v>228</v>
      </c>
      <c r="C40" s="14" t="s">
        <v>15</v>
      </c>
      <c r="D40" s="8" t="s">
        <v>267</v>
      </c>
      <c r="E40" s="17">
        <f>IF(ISNA(MATCH($A40,'[1]Výsledková listina'!$C:$C,0)),"",INDEX('[1]Výsledková listina'!$B:$T,MATCH($A40,'[1]Výsledková listina'!$C:$C,0),6))</f>
        <v>3920</v>
      </c>
      <c r="F40" s="17">
        <f>IF(ISNA(MATCH($A40,'[1]Výsledková listina'!$C:$C,0)),"",INDEX('[1]Výsledková listina'!$B:$T,MATCH($A40,'[1]Výsledková listina'!$C:$C,0),7))</f>
        <v>2</v>
      </c>
      <c r="G40" s="17">
        <f>IF(OR(E40="",ISBLANK(E40)),"",INDEX(body!$A:$C,F40+1,2))</f>
        <v>33</v>
      </c>
      <c r="H40" s="17">
        <f>IF(ISNA(MATCH($A40,'[1]Výsledková listina'!$L:$L,0)),"",INDEX('[1]Výsledková listina'!$B:$T,MATCH($A40,'[1]Výsledková listina'!$L:$L,0),15))</f>
        <v>2780</v>
      </c>
      <c r="I40" s="17">
        <f>IF(ISNA(MATCH($A40,'[1]Výsledková listina'!$L:$L,0)),"",INDEX('[1]Výsledková listina'!$B:$T,MATCH($A40,'[1]Výsledková listina'!$L:$L,0),16))</f>
        <v>5</v>
      </c>
      <c r="J40" s="17">
        <f>IF(OR(H40="",ISBLANK(H40)),"",INDEX(body!$A:$C,I40+1,2))</f>
        <v>27</v>
      </c>
      <c r="K40" s="17">
        <f>IF(ISNA(MATCH($A40,'[2]Výsledková listina'!$C:$C,0)),"",INDEX('[2]Výsledková listina'!$B:$T,MATCH($A40,'[2]Výsledková listina'!$C:$C,0),6))</f>
        <v>7680</v>
      </c>
      <c r="L40" s="17">
        <f>IF(ISNA(MATCH($A40,'[2]Výsledková listina'!$C:$C,0)),"",INDEX('[2]Výsledková listina'!$B:$T,MATCH($A40,'[2]Výsledková listina'!$C:$C,0),7))</f>
        <v>8</v>
      </c>
      <c r="M40" s="17">
        <f>IF(OR(K40="",ISBLANK(K40)),"",INDEX(body!$A:$C,L40+1,2))</f>
        <v>19</v>
      </c>
      <c r="N40" s="17">
        <f>IF(ISNA(MATCH($A40,'[2]Výsledková listina'!$L:$L,0)),"",INDEX('[2]Výsledková listina'!$B:$T,MATCH($A40,'[2]Výsledková listina'!$L:$L,0),15))</f>
        <v>13080</v>
      </c>
      <c r="O40" s="17">
        <f>IF(ISNA(MATCH($A40,'[2]Výsledková listina'!$L:$L,0)),"",INDEX('[2]Výsledková listina'!$B:$T,MATCH($A40,'[2]Výsledková listina'!$L:$L,0),16))</f>
        <v>10</v>
      </c>
      <c r="P40" s="17">
        <f>IF(OR(N40="",ISBLANK(N40)),"",INDEX(body!$A:$C,O40+1,2))</f>
        <v>13</v>
      </c>
      <c r="Q40" s="17">
        <f>IF(ISNA(MATCH($A40,'[3]Výsledková listina'!$C:$C,0)),"",INDEX('[3]Výsledková listina'!$B:$T,MATCH($A40,'[3]Výsledková listina'!$C:$C,0),6))</f>
      </c>
      <c r="R40" s="17">
        <f>IF(ISNA(MATCH($A40,'[3]Výsledková listina'!$C:$C,0)),"",INDEX('[3]Výsledková listina'!$B:$T,MATCH($A40,'[3]Výsledková listina'!$C:$C,0),7))</f>
      </c>
      <c r="S40" s="17">
        <f>IF(OR(Q40="",ISBLANK(Q40)),"",INDEX(body!$A:$C,R40+1,2))</f>
      </c>
      <c r="T40" s="17">
        <f>IF(ISNA(MATCH($A40,'[3]Výsledková listina'!$L:$L,0)),"",INDEX('[3]Výsledková listina'!$B:$T,MATCH($A40,'[3]Výsledková listina'!$L:$L,0),15))</f>
      </c>
      <c r="U40" s="17">
        <f>IF(ISNA(MATCH($A40,'[3]Výsledková listina'!$L:$L,0)),"",INDEX('[3]Výsledková listina'!$B:$T,MATCH($A40,'[3]Výsledková listina'!$L:$L,0),16))</f>
      </c>
      <c r="V40" s="17">
        <f>IF(OR(T40="",ISBLANK(T40)),"",INDEX(body!$A:$C,U40+1,2))</f>
      </c>
      <c r="W40" s="17">
        <f>IF(ISNA(MATCH($A40,'[4]Výsledková listina'!$C:$C,0)),"",INDEX('[4]Výsledková listina'!$B:$T,MATCH($A40,'[4]Výsledková listina'!$C:$C,0),6))</f>
      </c>
      <c r="X40" s="17">
        <f>IF(ISNA(MATCH($A40,'[4]Výsledková listina'!$C:$C,0)),"",INDEX('[4]Výsledková listina'!$B:$T,MATCH($A40,'[4]Výsledková listina'!$C:$C,0),7))</f>
      </c>
      <c r="Y40" s="17">
        <f>IF(OR(W40="",ISBLANK(W40)),"",INDEX(body!$A:$C,X40+1,2))</f>
      </c>
      <c r="Z40" s="17">
        <f>IF(ISNA(MATCH($A40,'[4]Výsledková listina'!$L:$L,0)),"",INDEX('[4]Výsledková listina'!$B:$T,MATCH($A40,'[4]Výsledková listina'!$L:$L,0),15))</f>
      </c>
      <c r="AA40" s="17">
        <f>IF(ISNA(MATCH($A40,'[4]Výsledková listina'!$L:$L,0)),"",INDEX('[4]Výsledková listina'!$B:$T,MATCH($A40,'[4]Výsledková listina'!$L:$L,0),16))</f>
      </c>
      <c r="AB40" s="17">
        <f>IF(OR(Z40="",ISBLANK(Z40)),"",INDEX(body!$A:$C,AA40+1,2))</f>
      </c>
      <c r="AC40" s="17">
        <f t="shared" si="5"/>
        <v>27460</v>
      </c>
      <c r="AD40" s="17">
        <f t="shared" si="6"/>
        <v>25</v>
      </c>
      <c r="AE40" s="17">
        <f t="shared" si="7"/>
        <v>92</v>
      </c>
      <c r="AF40" s="17">
        <f t="shared" si="8"/>
        <v>4</v>
      </c>
      <c r="AG40" s="22">
        <f t="shared" si="9"/>
        <v>37</v>
      </c>
    </row>
    <row r="41" spans="1:33" ht="25.5" customHeight="1">
      <c r="A41" s="15">
        <v>3365</v>
      </c>
      <c r="B41" s="16" t="s">
        <v>230</v>
      </c>
      <c r="C41" s="14" t="s">
        <v>15</v>
      </c>
      <c r="D41" s="8" t="s">
        <v>260</v>
      </c>
      <c r="E41" s="17">
        <f>IF(ISNA(MATCH($A41,'[1]Výsledková listina'!$C:$C,0)),"",INDEX('[1]Výsledková listina'!$B:$T,MATCH($A41,'[1]Výsledková listina'!$C:$C,0),6))</f>
        <v>1160</v>
      </c>
      <c r="F41" s="17">
        <f>IF(ISNA(MATCH($A41,'[1]Výsledková listina'!$C:$C,0)),"",INDEX('[1]Výsledková listina'!$B:$T,MATCH($A41,'[1]Výsledková listina'!$C:$C,0),7))</f>
        <v>7</v>
      </c>
      <c r="G41" s="17">
        <f>IF(OR(E41="",ISBLANK(E41)),"",INDEX(body!$A:$C,F41+1,2))</f>
        <v>22</v>
      </c>
      <c r="H41" s="17">
        <f>IF(ISNA(MATCH($A41,'[1]Výsledková listina'!$L:$L,0)),"",INDEX('[1]Výsledková listina'!$B:$T,MATCH($A41,'[1]Výsledková listina'!$L:$L,0),15))</f>
        <v>4540</v>
      </c>
      <c r="I41" s="17">
        <f>IF(ISNA(MATCH($A41,'[1]Výsledková listina'!$L:$L,0)),"",INDEX('[1]Výsledková listina'!$B:$T,MATCH($A41,'[1]Výsledková listina'!$L:$L,0),16))</f>
        <v>4</v>
      </c>
      <c r="J41" s="17">
        <f>IF(OR(H41="",ISBLANK(H41)),"",INDEX(body!$A:$C,I41+1,2))</f>
        <v>29</v>
      </c>
      <c r="K41" s="17">
        <f>IF(ISNA(MATCH($A41,'[2]Výsledková listina'!$C:$C,0)),"",INDEX('[2]Výsledková listina'!$B:$T,MATCH($A41,'[2]Výsledková listina'!$C:$C,0),6))</f>
        <v>4020</v>
      </c>
      <c r="L41" s="17">
        <f>IF(ISNA(MATCH($A41,'[2]Výsledková listina'!$C:$C,0)),"",INDEX('[2]Výsledková listina'!$B:$T,MATCH($A41,'[2]Výsledková listina'!$C:$C,0),7))</f>
        <v>7</v>
      </c>
      <c r="M41" s="17">
        <f>IF(OR(K41="",ISBLANK(K41)),"",INDEX(body!$A:$C,L41+1,2))</f>
        <v>22</v>
      </c>
      <c r="N41" s="17">
        <f>IF(ISNA(MATCH($A41,'[2]Výsledková listina'!$L:$L,0)),"",INDEX('[2]Výsledková listina'!$B:$T,MATCH($A41,'[2]Výsledková listina'!$L:$L,0),15))</f>
        <v>11720</v>
      </c>
      <c r="O41" s="17">
        <f>IF(ISNA(MATCH($A41,'[2]Výsledková listina'!$L:$L,0)),"",INDEX('[2]Výsledková listina'!$B:$T,MATCH($A41,'[2]Výsledková listina'!$L:$L,0),16))</f>
        <v>8</v>
      </c>
      <c r="P41" s="17">
        <f>IF(OR(N41="",ISBLANK(N41)),"",INDEX(body!$A:$C,O41+1,2))</f>
        <v>19</v>
      </c>
      <c r="Q41" s="17">
        <f>IF(ISNA(MATCH($A41,'[3]Výsledková listina'!$C:$C,0)),"",INDEX('[3]Výsledková listina'!$B:$T,MATCH($A41,'[3]Výsledková listina'!$C:$C,0),6))</f>
      </c>
      <c r="R41" s="17">
        <f>IF(ISNA(MATCH($A41,'[3]Výsledková listina'!$C:$C,0)),"",INDEX('[3]Výsledková listina'!$B:$T,MATCH($A41,'[3]Výsledková listina'!$C:$C,0),7))</f>
      </c>
      <c r="S41" s="17">
        <f>IF(OR(Q41="",ISBLANK(Q41)),"",INDEX(body!$A:$C,R41+1,2))</f>
      </c>
      <c r="T41" s="17">
        <f>IF(ISNA(MATCH($A41,'[3]Výsledková listina'!$L:$L,0)),"",INDEX('[3]Výsledková listina'!$B:$T,MATCH($A41,'[3]Výsledková listina'!$L:$L,0),15))</f>
      </c>
      <c r="U41" s="17">
        <f>IF(ISNA(MATCH($A41,'[3]Výsledková listina'!$L:$L,0)),"",INDEX('[3]Výsledková listina'!$B:$T,MATCH($A41,'[3]Výsledková listina'!$L:$L,0),16))</f>
      </c>
      <c r="V41" s="17">
        <f>IF(OR(T41="",ISBLANK(T41)),"",INDEX(body!$A:$C,U41+1,2))</f>
      </c>
      <c r="W41" s="17">
        <f>IF(ISNA(MATCH($A41,'[4]Výsledková listina'!$C:$C,0)),"",INDEX('[4]Výsledková listina'!$B:$T,MATCH($A41,'[4]Výsledková listina'!$C:$C,0),6))</f>
      </c>
      <c r="X41" s="17">
        <f>IF(ISNA(MATCH($A41,'[4]Výsledková listina'!$C:$C,0)),"",INDEX('[4]Výsledková listina'!$B:$T,MATCH($A41,'[4]Výsledková listina'!$C:$C,0),7))</f>
      </c>
      <c r="Y41" s="17">
        <f>IF(OR(W41="",ISBLANK(W41)),"",INDEX(body!$A:$C,X41+1,2))</f>
      </c>
      <c r="Z41" s="17">
        <f>IF(ISNA(MATCH($A41,'[4]Výsledková listina'!$L:$L,0)),"",INDEX('[4]Výsledková listina'!$B:$T,MATCH($A41,'[4]Výsledková listina'!$L:$L,0),15))</f>
      </c>
      <c r="AA41" s="17">
        <f>IF(ISNA(MATCH($A41,'[4]Výsledková listina'!$L:$L,0)),"",INDEX('[4]Výsledková listina'!$B:$T,MATCH($A41,'[4]Výsledková listina'!$L:$L,0),16))</f>
      </c>
      <c r="AB41" s="17">
        <f>IF(OR(Z41="",ISBLANK(Z41)),"",INDEX(body!$A:$C,AA41+1,2))</f>
      </c>
      <c r="AC41" s="17">
        <f t="shared" si="5"/>
        <v>21440</v>
      </c>
      <c r="AD41" s="17">
        <f t="shared" si="6"/>
        <v>26</v>
      </c>
      <c r="AE41" s="17">
        <f t="shared" si="7"/>
        <v>92</v>
      </c>
      <c r="AF41" s="17">
        <f t="shared" si="8"/>
        <v>4</v>
      </c>
      <c r="AG41" s="22">
        <f t="shared" si="9"/>
        <v>38</v>
      </c>
    </row>
    <row r="42" spans="1:33" ht="25.5" customHeight="1">
      <c r="A42" s="15">
        <v>3476</v>
      </c>
      <c r="B42" s="16" t="s">
        <v>261</v>
      </c>
      <c r="C42" s="14" t="s">
        <v>15</v>
      </c>
      <c r="D42" s="8" t="s">
        <v>260</v>
      </c>
      <c r="E42" s="17">
        <f>IF(ISNA(MATCH($A42,'[1]Výsledková listina'!$C:$C,0)),"",INDEX('[1]Výsledková listina'!$B:$T,MATCH($A42,'[1]Výsledková listina'!$C:$C,0),6))</f>
        <v>180</v>
      </c>
      <c r="F42" s="17">
        <f>IF(ISNA(MATCH($A42,'[1]Výsledková listina'!$C:$C,0)),"",INDEX('[1]Výsledková listina'!$B:$T,MATCH($A42,'[1]Výsledková listina'!$C:$C,0),7))</f>
        <v>10</v>
      </c>
      <c r="G42" s="17">
        <f>IF(OR(E42="",ISBLANK(E42)),"",INDEX(body!$A:$C,F42+1,2))</f>
        <v>13</v>
      </c>
      <c r="H42" s="17">
        <f>IF(ISNA(MATCH($A42,'[1]Výsledková listina'!$L:$L,0)),"",INDEX('[1]Výsledková listina'!$B:$T,MATCH($A42,'[1]Výsledková listina'!$L:$L,0),15))</f>
        <v>5040</v>
      </c>
      <c r="I42" s="17">
        <f>IF(ISNA(MATCH($A42,'[1]Výsledková listina'!$L:$L,0)),"",INDEX('[1]Výsledková listina'!$B:$T,MATCH($A42,'[1]Výsledková listina'!$L:$L,0),16))</f>
        <v>4</v>
      </c>
      <c r="J42" s="17">
        <f>IF(OR(H42="",ISBLANK(H42)),"",INDEX(body!$A:$C,I42+1,2))</f>
        <v>29</v>
      </c>
      <c r="K42" s="17">
        <f>IF(ISNA(MATCH($A42,'[2]Výsledková listina'!$C:$C,0)),"",INDEX('[2]Výsledková listina'!$B:$T,MATCH($A42,'[2]Výsledková listina'!$C:$C,0),6))</f>
        <v>7220</v>
      </c>
      <c r="L42" s="17">
        <f>IF(ISNA(MATCH($A42,'[2]Výsledková listina'!$C:$C,0)),"",INDEX('[2]Výsledková listina'!$B:$T,MATCH($A42,'[2]Výsledková listina'!$C:$C,0),7))</f>
        <v>4</v>
      </c>
      <c r="M42" s="17">
        <f>IF(OR(K42="",ISBLANK(K42)),"",INDEX(body!$A:$C,L42+1,2))</f>
        <v>29</v>
      </c>
      <c r="N42" s="17">
        <f>IF(ISNA(MATCH($A42,'[2]Výsledková listina'!$L:$L,0)),"",INDEX('[2]Výsledková listina'!$B:$T,MATCH($A42,'[2]Výsledková listina'!$L:$L,0),15))</f>
        <v>8200</v>
      </c>
      <c r="O42" s="17">
        <f>IF(ISNA(MATCH($A42,'[2]Výsledková listina'!$L:$L,0)),"",INDEX('[2]Výsledková listina'!$B:$T,MATCH($A42,'[2]Výsledková listina'!$L:$L,0),16))</f>
        <v>8</v>
      </c>
      <c r="P42" s="17">
        <f>IF(OR(N42="",ISBLANK(N42)),"",INDEX(body!$A:$C,O42+1,2))</f>
        <v>19</v>
      </c>
      <c r="Q42" s="17">
        <f>IF(ISNA(MATCH($A42,'[3]Výsledková listina'!$C:$C,0)),"",INDEX('[3]Výsledková listina'!$B:$T,MATCH($A42,'[3]Výsledková listina'!$C:$C,0),6))</f>
      </c>
      <c r="R42" s="17">
        <f>IF(ISNA(MATCH($A42,'[3]Výsledková listina'!$C:$C,0)),"",INDEX('[3]Výsledková listina'!$B:$T,MATCH($A42,'[3]Výsledková listina'!$C:$C,0),7))</f>
      </c>
      <c r="S42" s="17">
        <f>IF(OR(Q42="",ISBLANK(Q42)),"",INDEX(body!$A:$C,R42+1,2))</f>
      </c>
      <c r="T42" s="17">
        <f>IF(ISNA(MATCH($A42,'[3]Výsledková listina'!$L:$L,0)),"",INDEX('[3]Výsledková listina'!$B:$T,MATCH($A42,'[3]Výsledková listina'!$L:$L,0),15))</f>
      </c>
      <c r="U42" s="17">
        <f>IF(ISNA(MATCH($A42,'[3]Výsledková listina'!$L:$L,0)),"",INDEX('[3]Výsledková listina'!$B:$T,MATCH($A42,'[3]Výsledková listina'!$L:$L,0),16))</f>
      </c>
      <c r="V42" s="17">
        <f>IF(OR(T42="",ISBLANK(T42)),"",INDEX(body!$A:$C,U42+1,2))</f>
      </c>
      <c r="W42" s="17">
        <f>IF(ISNA(MATCH($A42,'[4]Výsledková listina'!$C:$C,0)),"",INDEX('[4]Výsledková listina'!$B:$T,MATCH($A42,'[4]Výsledková listina'!$C:$C,0),6))</f>
      </c>
      <c r="X42" s="17">
        <f>IF(ISNA(MATCH($A42,'[4]Výsledková listina'!$C:$C,0)),"",INDEX('[4]Výsledková listina'!$B:$T,MATCH($A42,'[4]Výsledková listina'!$C:$C,0),7))</f>
      </c>
      <c r="Y42" s="17">
        <f>IF(OR(W42="",ISBLANK(W42)),"",INDEX(body!$A:$C,X42+1,2))</f>
      </c>
      <c r="Z42" s="17">
        <f>IF(ISNA(MATCH($A42,'[4]Výsledková listina'!$L:$L,0)),"",INDEX('[4]Výsledková listina'!$B:$T,MATCH($A42,'[4]Výsledková listina'!$L:$L,0),15))</f>
      </c>
      <c r="AA42" s="17">
        <f>IF(ISNA(MATCH($A42,'[4]Výsledková listina'!$L:$L,0)),"",INDEX('[4]Výsledková listina'!$B:$T,MATCH($A42,'[4]Výsledková listina'!$L:$L,0),16))</f>
      </c>
      <c r="AB42" s="17">
        <f>IF(OR(Z42="",ISBLANK(Z42)),"",INDEX(body!$A:$C,AA42+1,2))</f>
      </c>
      <c r="AC42" s="17">
        <f t="shared" si="5"/>
        <v>20640</v>
      </c>
      <c r="AD42" s="17">
        <f t="shared" si="6"/>
        <v>26</v>
      </c>
      <c r="AE42" s="17">
        <f t="shared" si="7"/>
        <v>90</v>
      </c>
      <c r="AF42" s="17">
        <f t="shared" si="8"/>
        <v>4</v>
      </c>
      <c r="AG42" s="22">
        <f t="shared" si="9"/>
        <v>39</v>
      </c>
    </row>
    <row r="43" spans="1:33" ht="25.5" customHeight="1">
      <c r="A43" s="15">
        <v>753</v>
      </c>
      <c r="B43" s="16" t="s">
        <v>185</v>
      </c>
      <c r="C43" s="14" t="s">
        <v>15</v>
      </c>
      <c r="D43" s="8" t="s">
        <v>281</v>
      </c>
      <c r="E43" s="17">
        <f>IF(ISNA(MATCH($A43,'[1]Výsledková listina'!$C:$C,0)),"",INDEX('[1]Výsledková listina'!$B:$T,MATCH($A43,'[1]Výsledková listina'!$C:$C,0),6))</f>
        <v>940</v>
      </c>
      <c r="F43" s="17">
        <f>IF(ISNA(MATCH($A43,'[1]Výsledková listina'!$C:$C,0)),"",INDEX('[1]Výsledková listina'!$B:$T,MATCH($A43,'[1]Výsledková listina'!$C:$C,0),7))</f>
        <v>7</v>
      </c>
      <c r="G43" s="17">
        <f>IF(OR(E43="",ISBLANK(E43)),"",INDEX(body!$A:$C,F43+1,2))</f>
        <v>22</v>
      </c>
      <c r="H43" s="17">
        <f>IF(ISNA(MATCH($A43,'[1]Výsledková listina'!$L:$L,0)),"",INDEX('[1]Výsledková listina'!$B:$T,MATCH($A43,'[1]Výsledková listina'!$L:$L,0),15))</f>
        <v>2100</v>
      </c>
      <c r="I43" s="17">
        <f>IF(ISNA(MATCH($A43,'[1]Výsledková listina'!$L:$L,0)),"",INDEX('[1]Výsledková listina'!$B:$T,MATCH($A43,'[1]Výsledková listina'!$L:$L,0),16))</f>
        <v>3</v>
      </c>
      <c r="J43" s="17">
        <f>IF(OR(H43="",ISBLANK(H43)),"",INDEX(body!$A:$C,I43+1,2))</f>
        <v>31</v>
      </c>
      <c r="K43" s="17">
        <f>IF(ISNA(MATCH($A43,'[2]Výsledková listina'!$C:$C,0)),"",INDEX('[2]Výsledková listina'!$B:$T,MATCH($A43,'[2]Výsledková listina'!$C:$C,0),6))</f>
        <v>2020</v>
      </c>
      <c r="L43" s="17">
        <f>IF(ISNA(MATCH($A43,'[2]Výsledková listina'!$C:$C,0)),"",INDEX('[2]Výsledková listina'!$B:$T,MATCH($A43,'[2]Výsledková listina'!$C:$C,0),7))</f>
        <v>9</v>
      </c>
      <c r="M43" s="17">
        <f>IF(OR(K43="",ISBLANK(K43)),"",INDEX(body!$A:$C,L43+1,2))</f>
        <v>16</v>
      </c>
      <c r="N43" s="17">
        <f>IF(ISNA(MATCH($A43,'[2]Výsledková listina'!$L:$L,0)),"",INDEX('[2]Výsledková listina'!$B:$T,MATCH($A43,'[2]Výsledková listina'!$L:$L,0),15))</f>
        <v>9640</v>
      </c>
      <c r="O43" s="17">
        <f>IF(ISNA(MATCH($A43,'[2]Výsledková listina'!$L:$L,0)),"",INDEX('[2]Výsledková listina'!$B:$T,MATCH($A43,'[2]Výsledková listina'!$L:$L,0),16))</f>
        <v>7</v>
      </c>
      <c r="P43" s="17">
        <f>IF(OR(N43="",ISBLANK(N43)),"",INDEX(body!$A:$C,O43+1,2))</f>
        <v>22</v>
      </c>
      <c r="Q43" s="17">
        <f>IF(ISNA(MATCH($A43,'[3]Výsledková listina'!$C:$C,0)),"",INDEX('[3]Výsledková listina'!$B:$T,MATCH($A43,'[3]Výsledková listina'!$C:$C,0),6))</f>
      </c>
      <c r="R43" s="17">
        <f>IF(ISNA(MATCH($A43,'[3]Výsledková listina'!$C:$C,0)),"",INDEX('[3]Výsledková listina'!$B:$T,MATCH($A43,'[3]Výsledková listina'!$C:$C,0),7))</f>
      </c>
      <c r="S43" s="17">
        <f>IF(OR(Q43="",ISBLANK(Q43)),"",INDEX(body!$A:$C,R43+1,2))</f>
      </c>
      <c r="T43" s="17">
        <f>IF(ISNA(MATCH($A43,'[3]Výsledková listina'!$L:$L,0)),"",INDEX('[3]Výsledková listina'!$B:$T,MATCH($A43,'[3]Výsledková listina'!$L:$L,0),15))</f>
      </c>
      <c r="U43" s="17">
        <f>IF(ISNA(MATCH($A43,'[3]Výsledková listina'!$L:$L,0)),"",INDEX('[3]Výsledková listina'!$B:$T,MATCH($A43,'[3]Výsledková listina'!$L:$L,0),16))</f>
      </c>
      <c r="V43" s="17">
        <f>IF(OR(T43="",ISBLANK(T43)),"",INDEX(body!$A:$C,U43+1,2))</f>
      </c>
      <c r="W43" s="17">
        <f>IF(ISNA(MATCH($A43,'[4]Výsledková listina'!$C:$C,0)),"",INDEX('[4]Výsledková listina'!$B:$T,MATCH($A43,'[4]Výsledková listina'!$C:$C,0),6))</f>
      </c>
      <c r="X43" s="17">
        <f>IF(ISNA(MATCH($A43,'[4]Výsledková listina'!$C:$C,0)),"",INDEX('[4]Výsledková listina'!$B:$T,MATCH($A43,'[4]Výsledková listina'!$C:$C,0),7))</f>
      </c>
      <c r="Y43" s="17">
        <f>IF(OR(W43="",ISBLANK(W43)),"",INDEX(body!$A:$C,X43+1,2))</f>
      </c>
      <c r="Z43" s="17">
        <f>IF(ISNA(MATCH($A43,'[4]Výsledková listina'!$L:$L,0)),"",INDEX('[4]Výsledková listina'!$B:$T,MATCH($A43,'[4]Výsledková listina'!$L:$L,0),15))</f>
      </c>
      <c r="AA43" s="17">
        <f>IF(ISNA(MATCH($A43,'[4]Výsledková listina'!$L:$L,0)),"",INDEX('[4]Výsledková listina'!$B:$T,MATCH($A43,'[4]Výsledková listina'!$L:$L,0),16))</f>
      </c>
      <c r="AB43" s="17">
        <f>IF(OR(Z43="",ISBLANK(Z43)),"",INDEX(body!$A:$C,AA43+1,2))</f>
      </c>
      <c r="AC43" s="17">
        <f t="shared" si="5"/>
        <v>14700</v>
      </c>
      <c r="AD43" s="17">
        <f t="shared" si="6"/>
        <v>26</v>
      </c>
      <c r="AE43" s="17">
        <f t="shared" si="7"/>
        <v>91</v>
      </c>
      <c r="AF43" s="17">
        <f t="shared" si="8"/>
        <v>4</v>
      </c>
      <c r="AG43" s="22">
        <f t="shared" si="9"/>
        <v>40</v>
      </c>
    </row>
    <row r="44" spans="1:33" ht="25.5" customHeight="1">
      <c r="A44" s="15">
        <v>2637</v>
      </c>
      <c r="B44" s="16" t="s">
        <v>170</v>
      </c>
      <c r="C44" s="14" t="s">
        <v>15</v>
      </c>
      <c r="D44" s="8" t="s">
        <v>238</v>
      </c>
      <c r="E44" s="17">
        <f>IF(ISNA(MATCH($A44,'[1]Výsledková listina'!$C:$C,0)),"",INDEX('[1]Výsledková listina'!$B:$T,MATCH($A44,'[1]Výsledková listina'!$C:$C,0),6))</f>
        <v>3780</v>
      </c>
      <c r="F44" s="17">
        <f>IF(ISNA(MATCH($A44,'[1]Výsledková listina'!$C:$C,0)),"",INDEX('[1]Výsledková listina'!$B:$T,MATCH($A44,'[1]Výsledková listina'!$C:$C,0),7))</f>
        <v>3</v>
      </c>
      <c r="G44" s="17">
        <f>IF(OR(E44="",ISBLANK(E44)),"",INDEX(body!$A:$C,F44+1,2))</f>
        <v>31</v>
      </c>
      <c r="H44" s="17">
        <f>IF(ISNA(MATCH($A44,'[1]Výsledková listina'!$L:$L,0)),"",INDEX('[1]Výsledková listina'!$B:$T,MATCH($A44,'[1]Výsledková listina'!$L:$L,0),15))</f>
        <v>400</v>
      </c>
      <c r="I44" s="17">
        <f>IF(ISNA(MATCH($A44,'[1]Výsledková listina'!$L:$L,0)),"",INDEX('[1]Výsledková listina'!$B:$T,MATCH($A44,'[1]Výsledková listina'!$L:$L,0),16))</f>
        <v>9</v>
      </c>
      <c r="J44" s="17">
        <f>IF(OR(H44="",ISBLANK(H44)),"",INDEX(body!$A:$C,I44+1,2))</f>
        <v>16</v>
      </c>
      <c r="K44" s="17">
        <f>IF(ISNA(MATCH($A44,'[2]Výsledková listina'!$C:$C,0)),"",INDEX('[2]Výsledková listina'!$B:$T,MATCH($A44,'[2]Výsledková listina'!$C:$C,0),6))</f>
        <v>8440</v>
      </c>
      <c r="L44" s="17">
        <f>IF(ISNA(MATCH($A44,'[2]Výsledková listina'!$C:$C,0)),"",INDEX('[2]Výsledková listina'!$B:$T,MATCH($A44,'[2]Výsledková listina'!$C:$C,0),7))</f>
        <v>6</v>
      </c>
      <c r="M44" s="17">
        <f>IF(OR(K44="",ISBLANK(K44)),"",INDEX(body!$A:$C,L44+1,2))</f>
        <v>25</v>
      </c>
      <c r="N44" s="17">
        <f>IF(ISNA(MATCH($A44,'[2]Výsledková listina'!$L:$L,0)),"",INDEX('[2]Výsledková listina'!$B:$T,MATCH($A44,'[2]Výsledková listina'!$L:$L,0),15))</f>
        <v>10780</v>
      </c>
      <c r="O44" s="17">
        <f>IF(ISNA(MATCH($A44,'[2]Výsledková listina'!$L:$L,0)),"",INDEX('[2]Výsledková listina'!$B:$T,MATCH($A44,'[2]Výsledková listina'!$L:$L,0),16))</f>
        <v>9</v>
      </c>
      <c r="P44" s="17">
        <f>IF(OR(N44="",ISBLANK(N44)),"",INDEX(body!$A:$C,O44+1,2))</f>
        <v>16</v>
      </c>
      <c r="Q44" s="17">
        <f>IF(ISNA(MATCH($A44,'[3]Výsledková listina'!$C:$C,0)),"",INDEX('[3]Výsledková listina'!$B:$T,MATCH($A44,'[3]Výsledková listina'!$C:$C,0),6))</f>
      </c>
      <c r="R44" s="17">
        <f>IF(ISNA(MATCH($A44,'[3]Výsledková listina'!$C:$C,0)),"",INDEX('[3]Výsledková listina'!$B:$T,MATCH($A44,'[3]Výsledková listina'!$C:$C,0),7))</f>
      </c>
      <c r="S44" s="17">
        <f>IF(OR(Q44="",ISBLANK(Q44)),"",INDEX(body!$A:$C,R44+1,2))</f>
      </c>
      <c r="T44" s="17">
        <f>IF(ISNA(MATCH($A44,'[3]Výsledková listina'!$L:$L,0)),"",INDEX('[3]Výsledková listina'!$B:$T,MATCH($A44,'[3]Výsledková listina'!$L:$L,0),15))</f>
      </c>
      <c r="U44" s="17">
        <f>IF(ISNA(MATCH($A44,'[3]Výsledková listina'!$L:$L,0)),"",INDEX('[3]Výsledková listina'!$B:$T,MATCH($A44,'[3]Výsledková listina'!$L:$L,0),16))</f>
      </c>
      <c r="V44" s="17">
        <f>IF(OR(T44="",ISBLANK(T44)),"",INDEX(body!$A:$C,U44+1,2))</f>
      </c>
      <c r="W44" s="17">
        <f>IF(ISNA(MATCH($A44,'[4]Výsledková listina'!$C:$C,0)),"",INDEX('[4]Výsledková listina'!$B:$T,MATCH($A44,'[4]Výsledková listina'!$C:$C,0),6))</f>
      </c>
      <c r="X44" s="17">
        <f>IF(ISNA(MATCH($A44,'[4]Výsledková listina'!$C:$C,0)),"",INDEX('[4]Výsledková listina'!$B:$T,MATCH($A44,'[4]Výsledková listina'!$C:$C,0),7))</f>
      </c>
      <c r="Y44" s="17">
        <f>IF(OR(W44="",ISBLANK(W44)),"",INDEX(body!$A:$C,X44+1,2))</f>
      </c>
      <c r="Z44" s="17">
        <f>IF(ISNA(MATCH($A44,'[4]Výsledková listina'!$L:$L,0)),"",INDEX('[4]Výsledková listina'!$B:$T,MATCH($A44,'[4]Výsledková listina'!$L:$L,0),15))</f>
      </c>
      <c r="AA44" s="17">
        <f>IF(ISNA(MATCH($A44,'[4]Výsledková listina'!$L:$L,0)),"",INDEX('[4]Výsledková listina'!$B:$T,MATCH($A44,'[4]Výsledková listina'!$L:$L,0),16))</f>
      </c>
      <c r="AB44" s="17">
        <f>IF(OR(Z44="",ISBLANK(Z44)),"",INDEX(body!$A:$C,AA44+1,2))</f>
      </c>
      <c r="AC44" s="17">
        <f t="shared" si="5"/>
        <v>23400</v>
      </c>
      <c r="AD44" s="17">
        <f t="shared" si="6"/>
        <v>27</v>
      </c>
      <c r="AE44" s="17">
        <f t="shared" si="7"/>
        <v>88</v>
      </c>
      <c r="AF44" s="17">
        <f t="shared" si="8"/>
        <v>4</v>
      </c>
      <c r="AG44" s="22">
        <f t="shared" si="9"/>
        <v>41</v>
      </c>
    </row>
    <row r="45" spans="1:33" ht="25.5" customHeight="1">
      <c r="A45" s="15">
        <v>3357</v>
      </c>
      <c r="B45" s="16" t="s">
        <v>287</v>
      </c>
      <c r="C45" s="14" t="s">
        <v>15</v>
      </c>
      <c r="D45" s="8" t="s">
        <v>285</v>
      </c>
      <c r="E45" s="17">
        <f>IF(ISNA(MATCH($A45,'[1]Výsledková listina'!$C:$C,0)),"",INDEX('[1]Výsledková listina'!$B:$T,MATCH($A45,'[1]Výsledková listina'!$C:$C,0),6))</f>
        <v>80</v>
      </c>
      <c r="F45" s="17">
        <f>IF(ISNA(MATCH($A45,'[1]Výsledková listina'!$C:$C,0)),"",INDEX('[1]Výsledková listina'!$B:$T,MATCH($A45,'[1]Výsledková listina'!$C:$C,0),7))</f>
        <v>10</v>
      </c>
      <c r="G45" s="17">
        <f>IF(OR(E45="",ISBLANK(E45)),"",INDEX(body!$A:$C,F45+1,2))</f>
        <v>13</v>
      </c>
      <c r="H45" s="17">
        <f>IF(ISNA(MATCH($A45,'[1]Výsledková listina'!$L:$L,0)),"",INDEX('[1]Výsledková listina'!$B:$T,MATCH($A45,'[1]Výsledková listina'!$L:$L,0),15))</f>
        <v>7200</v>
      </c>
      <c r="I45" s="17">
        <f>IF(ISNA(MATCH($A45,'[1]Výsledková listina'!$L:$L,0)),"",INDEX('[1]Výsledková listina'!$B:$T,MATCH($A45,'[1]Výsledková listina'!$L:$L,0),16))</f>
        <v>3</v>
      </c>
      <c r="J45" s="17">
        <f>IF(OR(H45="",ISBLANK(H45)),"",INDEX(body!$A:$C,I45+1,2))</f>
        <v>31</v>
      </c>
      <c r="K45" s="17">
        <f>IF(ISNA(MATCH($A45,'[2]Výsledková listina'!$C:$C,0)),"",INDEX('[2]Výsledková listina'!$B:$T,MATCH($A45,'[2]Výsledková listina'!$C:$C,0),6))</f>
        <v>13220</v>
      </c>
      <c r="L45" s="17">
        <f>IF(ISNA(MATCH($A45,'[2]Výsledková listina'!$C:$C,0)),"",INDEX('[2]Výsledková listina'!$B:$T,MATCH($A45,'[2]Výsledková listina'!$C:$C,0),7))</f>
        <v>7</v>
      </c>
      <c r="M45" s="17">
        <f>IF(OR(K45="",ISBLANK(K45)),"",INDEX(body!$A:$C,L45+1,2))</f>
        <v>22</v>
      </c>
      <c r="N45" s="17">
        <f>IF(ISNA(MATCH($A45,'[2]Výsledková listina'!$L:$L,0)),"",INDEX('[2]Výsledková listina'!$B:$T,MATCH($A45,'[2]Výsledková listina'!$L:$L,0),15))</f>
        <v>13420</v>
      </c>
      <c r="O45" s="17">
        <f>IF(ISNA(MATCH($A45,'[2]Výsledková listina'!$L:$L,0)),"",INDEX('[2]Výsledková listina'!$B:$T,MATCH($A45,'[2]Výsledková listina'!$L:$L,0),16))</f>
        <v>9</v>
      </c>
      <c r="P45" s="17">
        <f>IF(OR(N45="",ISBLANK(N45)),"",INDEX(body!$A:$C,O45+1,2))</f>
        <v>16</v>
      </c>
      <c r="Q45" s="17">
        <f>IF(ISNA(MATCH($A45,'[3]Výsledková listina'!$C:$C,0)),"",INDEX('[3]Výsledková listina'!$B:$T,MATCH($A45,'[3]Výsledková listina'!$C:$C,0),6))</f>
      </c>
      <c r="R45" s="17">
        <f>IF(ISNA(MATCH($A45,'[3]Výsledková listina'!$C:$C,0)),"",INDEX('[3]Výsledková listina'!$B:$T,MATCH($A45,'[3]Výsledková listina'!$C:$C,0),7))</f>
      </c>
      <c r="S45" s="17">
        <f>IF(OR(Q45="",ISBLANK(Q45)),"",INDEX(body!$A:$C,R45+1,2))</f>
      </c>
      <c r="T45" s="17">
        <f>IF(ISNA(MATCH($A45,'[3]Výsledková listina'!$L:$L,0)),"",INDEX('[3]Výsledková listina'!$B:$T,MATCH($A45,'[3]Výsledková listina'!$L:$L,0),15))</f>
      </c>
      <c r="U45" s="17">
        <f>IF(ISNA(MATCH($A45,'[3]Výsledková listina'!$L:$L,0)),"",INDEX('[3]Výsledková listina'!$B:$T,MATCH($A45,'[3]Výsledková listina'!$L:$L,0),16))</f>
      </c>
      <c r="V45" s="17">
        <f>IF(OR(T45="",ISBLANK(T45)),"",INDEX(body!$A:$C,U45+1,2))</f>
      </c>
      <c r="W45" s="17">
        <f>IF(ISNA(MATCH($A45,'[4]Výsledková listina'!$C:$C,0)),"",INDEX('[4]Výsledková listina'!$B:$T,MATCH($A45,'[4]Výsledková listina'!$C:$C,0),6))</f>
      </c>
      <c r="X45" s="17">
        <f>IF(ISNA(MATCH($A45,'[4]Výsledková listina'!$C:$C,0)),"",INDEX('[4]Výsledková listina'!$B:$T,MATCH($A45,'[4]Výsledková listina'!$C:$C,0),7))</f>
      </c>
      <c r="Y45" s="17">
        <f>IF(OR(W45="",ISBLANK(W45)),"",INDEX(body!$A:$C,X45+1,2))</f>
      </c>
      <c r="Z45" s="17">
        <f>IF(ISNA(MATCH($A45,'[4]Výsledková listina'!$L:$L,0)),"",INDEX('[4]Výsledková listina'!$B:$T,MATCH($A45,'[4]Výsledková listina'!$L:$L,0),15))</f>
      </c>
      <c r="AA45" s="17">
        <f>IF(ISNA(MATCH($A45,'[4]Výsledková listina'!$L:$L,0)),"",INDEX('[4]Výsledková listina'!$B:$T,MATCH($A45,'[4]Výsledková listina'!$L:$L,0),16))</f>
      </c>
      <c r="AB45" s="17">
        <f>IF(OR(Z45="",ISBLANK(Z45)),"",INDEX(body!$A:$C,AA45+1,2))</f>
      </c>
      <c r="AC45" s="17">
        <f t="shared" si="5"/>
        <v>33920</v>
      </c>
      <c r="AD45" s="17">
        <f t="shared" si="6"/>
        <v>29</v>
      </c>
      <c r="AE45" s="17">
        <f t="shared" si="7"/>
        <v>82</v>
      </c>
      <c r="AF45" s="17">
        <f t="shared" si="8"/>
        <v>4</v>
      </c>
      <c r="AG45" s="22">
        <f t="shared" si="9"/>
        <v>42</v>
      </c>
    </row>
    <row r="46" spans="1:33" ht="25.5" customHeight="1">
      <c r="A46" s="15">
        <v>2317</v>
      </c>
      <c r="B46" s="16" t="s">
        <v>167</v>
      </c>
      <c r="C46" s="14" t="s">
        <v>15</v>
      </c>
      <c r="D46" s="8" t="s">
        <v>236</v>
      </c>
      <c r="E46" s="17">
        <f>IF(ISNA(MATCH($A46,'[1]Výsledková listina'!$C:$C,0)),"",INDEX('[1]Výsledková listina'!$B:$T,MATCH($A46,'[1]Výsledková listina'!$C:$C,0),6))</f>
        <v>1660</v>
      </c>
      <c r="F46" s="17">
        <f>IF(ISNA(MATCH($A46,'[1]Výsledková listina'!$C:$C,0)),"",INDEX('[1]Výsledková listina'!$B:$T,MATCH($A46,'[1]Výsledková listina'!$C:$C,0),7))</f>
        <v>5</v>
      </c>
      <c r="G46" s="17">
        <f>IF(OR(E46="",ISBLANK(E46)),"",INDEX(body!$A:$C,F46+1,2))</f>
        <v>27</v>
      </c>
      <c r="H46" s="17">
        <f>IF(ISNA(MATCH($A46,'[1]Výsledková listina'!$L:$L,0)),"",INDEX('[1]Výsledková listina'!$B:$T,MATCH($A46,'[1]Výsledková listina'!$L:$L,0),15))</f>
        <v>2220</v>
      </c>
      <c r="I46" s="17">
        <f>IF(ISNA(MATCH($A46,'[1]Výsledková listina'!$L:$L,0)),"",INDEX('[1]Výsledková listina'!$B:$T,MATCH($A46,'[1]Výsledková listina'!$L:$L,0),16))</f>
        <v>7</v>
      </c>
      <c r="J46" s="17">
        <f>IF(OR(H46="",ISBLANK(H46)),"",INDEX(body!$A:$C,I46+1,2))</f>
        <v>22</v>
      </c>
      <c r="K46" s="17">
        <f>IF(ISNA(MATCH($A46,'[2]Výsledková listina'!$C:$C,0)),"",INDEX('[2]Výsledková listina'!$B:$T,MATCH($A46,'[2]Výsledková listina'!$C:$C,0),6))</f>
        <v>6660</v>
      </c>
      <c r="L46" s="17">
        <f>IF(ISNA(MATCH($A46,'[2]Výsledková listina'!$C:$C,0)),"",INDEX('[2]Výsledková listina'!$B:$T,MATCH($A46,'[2]Výsledková listina'!$C:$C,0),7))</f>
        <v>8</v>
      </c>
      <c r="M46" s="17">
        <f>IF(OR(K46="",ISBLANK(K46)),"",INDEX(body!$A:$C,L46+1,2))</f>
        <v>19</v>
      </c>
      <c r="N46" s="17">
        <f>IF(ISNA(MATCH($A46,'[2]Výsledková listina'!$L:$L,0)),"",INDEX('[2]Výsledková listina'!$B:$T,MATCH($A46,'[2]Výsledková listina'!$L:$L,0),15))</f>
        <v>13340</v>
      </c>
      <c r="O46" s="17">
        <f>IF(ISNA(MATCH($A46,'[2]Výsledková listina'!$L:$L,0)),"",INDEX('[2]Výsledková listina'!$B:$T,MATCH($A46,'[2]Výsledková listina'!$L:$L,0),16))</f>
        <v>9</v>
      </c>
      <c r="P46" s="17">
        <f>IF(OR(N46="",ISBLANK(N46)),"",INDEX(body!$A:$C,O46+1,2))</f>
        <v>16</v>
      </c>
      <c r="Q46" s="17">
        <f>IF(ISNA(MATCH($A46,'[3]Výsledková listina'!$C:$C,0)),"",INDEX('[3]Výsledková listina'!$B:$T,MATCH($A46,'[3]Výsledková listina'!$C:$C,0),6))</f>
      </c>
      <c r="R46" s="17">
        <f>IF(ISNA(MATCH($A46,'[3]Výsledková listina'!$C:$C,0)),"",INDEX('[3]Výsledková listina'!$B:$T,MATCH($A46,'[3]Výsledková listina'!$C:$C,0),7))</f>
      </c>
      <c r="S46" s="17">
        <f>IF(OR(Q46="",ISBLANK(Q46)),"",INDEX(body!$A:$C,R46+1,2))</f>
      </c>
      <c r="T46" s="17">
        <f>IF(ISNA(MATCH($A46,'[3]Výsledková listina'!$L:$L,0)),"",INDEX('[3]Výsledková listina'!$B:$T,MATCH($A46,'[3]Výsledková listina'!$L:$L,0),15))</f>
      </c>
      <c r="U46" s="17">
        <f>IF(ISNA(MATCH($A46,'[3]Výsledková listina'!$L:$L,0)),"",INDEX('[3]Výsledková listina'!$B:$T,MATCH($A46,'[3]Výsledková listina'!$L:$L,0),16))</f>
      </c>
      <c r="V46" s="17">
        <f>IF(OR(T46="",ISBLANK(T46)),"",INDEX(body!$A:$C,U46+1,2))</f>
      </c>
      <c r="W46" s="17">
        <f>IF(ISNA(MATCH($A46,'[4]Výsledková listina'!$C:$C,0)),"",INDEX('[4]Výsledková listina'!$B:$T,MATCH($A46,'[4]Výsledková listina'!$C:$C,0),6))</f>
      </c>
      <c r="X46" s="17">
        <f>IF(ISNA(MATCH($A46,'[4]Výsledková listina'!$C:$C,0)),"",INDEX('[4]Výsledková listina'!$B:$T,MATCH($A46,'[4]Výsledková listina'!$C:$C,0),7))</f>
      </c>
      <c r="Y46" s="17">
        <f>IF(OR(W46="",ISBLANK(W46)),"",INDEX(body!$A:$C,X46+1,2))</f>
      </c>
      <c r="Z46" s="17">
        <f>IF(ISNA(MATCH($A46,'[4]Výsledková listina'!$L:$L,0)),"",INDEX('[4]Výsledková listina'!$B:$T,MATCH($A46,'[4]Výsledková listina'!$L:$L,0),15))</f>
      </c>
      <c r="AA46" s="17">
        <f>IF(ISNA(MATCH($A46,'[4]Výsledková listina'!$L:$L,0)),"",INDEX('[4]Výsledková listina'!$B:$T,MATCH($A46,'[4]Výsledková listina'!$L:$L,0),16))</f>
      </c>
      <c r="AB46" s="17">
        <f>IF(OR(Z46="",ISBLANK(Z46)),"",INDEX(body!$A:$C,AA46+1,2))</f>
      </c>
      <c r="AC46" s="17">
        <f t="shared" si="5"/>
        <v>23880</v>
      </c>
      <c r="AD46" s="17">
        <f t="shared" si="6"/>
        <v>29</v>
      </c>
      <c r="AE46" s="17">
        <f t="shared" si="7"/>
        <v>84</v>
      </c>
      <c r="AF46" s="17">
        <f t="shared" si="8"/>
        <v>4</v>
      </c>
      <c r="AG46" s="22">
        <f t="shared" si="9"/>
        <v>43</v>
      </c>
    </row>
    <row r="47" spans="1:33" ht="25.5" customHeight="1">
      <c r="A47" s="15">
        <v>3333</v>
      </c>
      <c r="B47" s="16" t="s">
        <v>275</v>
      </c>
      <c r="C47" s="14" t="s">
        <v>15</v>
      </c>
      <c r="D47" s="8" t="s">
        <v>276</v>
      </c>
      <c r="E47" s="17">
        <f>IF(ISNA(MATCH($A47,'[1]Výsledková listina'!$C:$C,0)),"",INDEX('[1]Výsledková listina'!$B:$T,MATCH($A47,'[1]Výsledková listina'!$C:$C,0),6))</f>
        <v>2120</v>
      </c>
      <c r="F47" s="17">
        <f>IF(ISNA(MATCH($A47,'[1]Výsledková listina'!$C:$C,0)),"",INDEX('[1]Výsledková listina'!$B:$T,MATCH($A47,'[1]Výsledková listina'!$C:$C,0),7))</f>
        <v>5</v>
      </c>
      <c r="G47" s="17">
        <f>IF(OR(E47="",ISBLANK(E47)),"",INDEX(body!$A:$C,F47+1,2))</f>
        <v>27</v>
      </c>
      <c r="H47" s="17">
        <f>IF(ISNA(MATCH($A47,'[1]Výsledková listina'!$L:$L,0)),"",INDEX('[1]Výsledková listina'!$B:$T,MATCH($A47,'[1]Výsledková listina'!$L:$L,0),15))</f>
        <v>820</v>
      </c>
      <c r="I47" s="17">
        <f>IF(ISNA(MATCH($A47,'[1]Výsledková listina'!$L:$L,0)),"",INDEX('[1]Výsledková listina'!$B:$T,MATCH($A47,'[1]Výsledková listina'!$L:$L,0),16))</f>
        <v>9</v>
      </c>
      <c r="J47" s="17">
        <f>IF(OR(H47="",ISBLANK(H47)),"",INDEX(body!$A:$C,I47+1,2))</f>
        <v>16</v>
      </c>
      <c r="K47" s="17">
        <f>IF(ISNA(MATCH($A47,'[2]Výsledková listina'!$C:$C,0)),"",INDEX('[2]Výsledková listina'!$B:$T,MATCH($A47,'[2]Výsledková listina'!$C:$C,0),6))</f>
        <v>1700</v>
      </c>
      <c r="L47" s="17">
        <f>IF(ISNA(MATCH($A47,'[2]Výsledková listina'!$C:$C,0)),"",INDEX('[2]Výsledková listina'!$B:$T,MATCH($A47,'[2]Výsledková listina'!$C:$C,0),7))</f>
        <v>10</v>
      </c>
      <c r="M47" s="17">
        <f>IF(OR(K47="",ISBLANK(K47)),"",INDEX(body!$A:$C,L47+1,2))</f>
        <v>13</v>
      </c>
      <c r="N47" s="17">
        <f>IF(ISNA(MATCH($A47,'[2]Výsledková listina'!$L:$L,0)),"",INDEX('[2]Výsledková listina'!$B:$T,MATCH($A47,'[2]Výsledková listina'!$L:$L,0),15))</f>
        <v>12520</v>
      </c>
      <c r="O47" s="17">
        <f>IF(ISNA(MATCH($A47,'[2]Výsledková listina'!$L:$L,0)),"",INDEX('[2]Výsledková listina'!$B:$T,MATCH($A47,'[2]Výsledková listina'!$L:$L,0),16))</f>
        <v>5</v>
      </c>
      <c r="P47" s="17">
        <f>IF(OR(N47="",ISBLANK(N47)),"",INDEX(body!$A:$C,O47+1,2))</f>
        <v>27</v>
      </c>
      <c r="Q47" s="17">
        <f>IF(ISNA(MATCH($A47,'[3]Výsledková listina'!$C:$C,0)),"",INDEX('[3]Výsledková listina'!$B:$T,MATCH($A47,'[3]Výsledková listina'!$C:$C,0),6))</f>
      </c>
      <c r="R47" s="17">
        <f>IF(ISNA(MATCH($A47,'[3]Výsledková listina'!$C:$C,0)),"",INDEX('[3]Výsledková listina'!$B:$T,MATCH($A47,'[3]Výsledková listina'!$C:$C,0),7))</f>
      </c>
      <c r="S47" s="17">
        <f>IF(OR(Q47="",ISBLANK(Q47)),"",INDEX(body!$A:$C,R47+1,2))</f>
      </c>
      <c r="T47" s="17">
        <f>IF(ISNA(MATCH($A47,'[3]Výsledková listina'!$L:$L,0)),"",INDEX('[3]Výsledková listina'!$B:$T,MATCH($A47,'[3]Výsledková listina'!$L:$L,0),15))</f>
      </c>
      <c r="U47" s="17">
        <f>IF(ISNA(MATCH($A47,'[3]Výsledková listina'!$L:$L,0)),"",INDEX('[3]Výsledková listina'!$B:$T,MATCH($A47,'[3]Výsledková listina'!$L:$L,0),16))</f>
      </c>
      <c r="V47" s="17">
        <f>IF(OR(T47="",ISBLANK(T47)),"",INDEX(body!$A:$C,U47+1,2))</f>
      </c>
      <c r="W47" s="17">
        <f>IF(ISNA(MATCH($A47,'[4]Výsledková listina'!$C:$C,0)),"",INDEX('[4]Výsledková listina'!$B:$T,MATCH($A47,'[4]Výsledková listina'!$C:$C,0),6))</f>
      </c>
      <c r="X47" s="17">
        <f>IF(ISNA(MATCH($A47,'[4]Výsledková listina'!$C:$C,0)),"",INDEX('[4]Výsledková listina'!$B:$T,MATCH($A47,'[4]Výsledková listina'!$C:$C,0),7))</f>
      </c>
      <c r="Y47" s="17">
        <f>IF(OR(W47="",ISBLANK(W47)),"",INDEX(body!$A:$C,X47+1,2))</f>
      </c>
      <c r="Z47" s="17">
        <f>IF(ISNA(MATCH($A47,'[4]Výsledková listina'!$L:$L,0)),"",INDEX('[4]Výsledková listina'!$B:$T,MATCH($A47,'[4]Výsledková listina'!$L:$L,0),15))</f>
      </c>
      <c r="AA47" s="17">
        <f>IF(ISNA(MATCH($A47,'[4]Výsledková listina'!$L:$L,0)),"",INDEX('[4]Výsledková listina'!$B:$T,MATCH($A47,'[4]Výsledková listina'!$L:$L,0),16))</f>
      </c>
      <c r="AB47" s="17">
        <f>IF(OR(Z47="",ISBLANK(Z47)),"",INDEX(body!$A:$C,AA47+1,2))</f>
      </c>
      <c r="AC47" s="17">
        <f t="shared" si="5"/>
        <v>17160</v>
      </c>
      <c r="AD47" s="17">
        <f t="shared" si="6"/>
        <v>29</v>
      </c>
      <c r="AE47" s="17">
        <f t="shared" si="7"/>
        <v>83</v>
      </c>
      <c r="AF47" s="17">
        <f t="shared" si="8"/>
        <v>4</v>
      </c>
      <c r="AG47" s="22">
        <f t="shared" si="9"/>
        <v>44</v>
      </c>
    </row>
    <row r="48" spans="1:33" ht="25.5" customHeight="1">
      <c r="A48" s="15">
        <v>2327</v>
      </c>
      <c r="B48" s="16" t="s">
        <v>186</v>
      </c>
      <c r="C48" s="14" t="s">
        <v>15</v>
      </c>
      <c r="D48" s="8" t="s">
        <v>281</v>
      </c>
      <c r="E48" s="17">
        <f>IF(ISNA(MATCH($A48,'[1]Výsledková listina'!$C:$C,0)),"",INDEX('[1]Výsledková listina'!$B:$T,MATCH($A48,'[1]Výsledková listina'!$C:$C,0),6))</f>
        <v>400</v>
      </c>
      <c r="F48" s="17">
        <f>IF(ISNA(MATCH($A48,'[1]Výsledková listina'!$C:$C,0)),"",INDEX('[1]Výsledková listina'!$B:$T,MATCH($A48,'[1]Výsledková listina'!$C:$C,0),7))</f>
        <v>9</v>
      </c>
      <c r="G48" s="17">
        <f>IF(OR(E48="",ISBLANK(E48)),"",INDEX(body!$A:$C,F48+1,2))</f>
        <v>16</v>
      </c>
      <c r="H48" s="17">
        <f>IF(ISNA(MATCH($A48,'[1]Výsledková listina'!$L:$L,0)),"",INDEX('[1]Výsledková listina'!$B:$T,MATCH($A48,'[1]Výsledková listina'!$L:$L,0),15))</f>
        <v>800</v>
      </c>
      <c r="I48" s="17">
        <f>IF(ISNA(MATCH($A48,'[1]Výsledková listina'!$L:$L,0)),"",INDEX('[1]Výsledková listina'!$B:$T,MATCH($A48,'[1]Výsledková listina'!$L:$L,0),16))</f>
        <v>7</v>
      </c>
      <c r="J48" s="17">
        <f>IF(OR(H48="",ISBLANK(H48)),"",INDEX(body!$A:$C,I48+1,2))</f>
        <v>22</v>
      </c>
      <c r="K48" s="17">
        <f>IF(ISNA(MATCH($A48,'[2]Výsledková listina'!$C:$C,0)),"",INDEX('[2]Výsledková listina'!$B:$T,MATCH($A48,'[2]Výsledková listina'!$C:$C,0),6))</f>
        <v>8460</v>
      </c>
      <c r="L48" s="17">
        <f>IF(ISNA(MATCH($A48,'[2]Výsledková listina'!$C:$C,0)),"",INDEX('[2]Výsledková listina'!$B:$T,MATCH($A48,'[2]Výsledková listina'!$C:$C,0),7))</f>
        <v>6</v>
      </c>
      <c r="M48" s="17">
        <f>IF(OR(K48="",ISBLANK(K48)),"",INDEX(body!$A:$C,L48+1,2))</f>
        <v>25</v>
      </c>
      <c r="N48" s="17">
        <f>IF(ISNA(MATCH($A48,'[2]Výsledková listina'!$L:$L,0)),"",INDEX('[2]Výsledková listina'!$B:$T,MATCH($A48,'[2]Výsledková listina'!$L:$L,0),15))</f>
        <v>13900</v>
      </c>
      <c r="O48" s="17">
        <f>IF(ISNA(MATCH($A48,'[2]Výsledková listina'!$L:$L,0)),"",INDEX('[2]Výsledková listina'!$B:$T,MATCH($A48,'[2]Výsledková listina'!$L:$L,0),16))</f>
        <v>8</v>
      </c>
      <c r="P48" s="17">
        <f>IF(OR(N48="",ISBLANK(N48)),"",INDEX(body!$A:$C,O48+1,2))</f>
        <v>19</v>
      </c>
      <c r="Q48" s="17">
        <f>IF(ISNA(MATCH($A48,'[3]Výsledková listina'!$C:$C,0)),"",INDEX('[3]Výsledková listina'!$B:$T,MATCH($A48,'[3]Výsledková listina'!$C:$C,0),6))</f>
      </c>
      <c r="R48" s="17">
        <f>IF(ISNA(MATCH($A48,'[3]Výsledková listina'!$C:$C,0)),"",INDEX('[3]Výsledková listina'!$B:$T,MATCH($A48,'[3]Výsledková listina'!$C:$C,0),7))</f>
      </c>
      <c r="S48" s="17">
        <f>IF(OR(Q48="",ISBLANK(Q48)),"",INDEX(body!$A:$C,R48+1,2))</f>
      </c>
      <c r="T48" s="17">
        <f>IF(ISNA(MATCH($A48,'[3]Výsledková listina'!$L:$L,0)),"",INDEX('[3]Výsledková listina'!$B:$T,MATCH($A48,'[3]Výsledková listina'!$L:$L,0),15))</f>
      </c>
      <c r="U48" s="17">
        <f>IF(ISNA(MATCH($A48,'[3]Výsledková listina'!$L:$L,0)),"",INDEX('[3]Výsledková listina'!$B:$T,MATCH($A48,'[3]Výsledková listina'!$L:$L,0),16))</f>
      </c>
      <c r="V48" s="17">
        <f>IF(OR(T48="",ISBLANK(T48)),"",INDEX(body!$A:$C,U48+1,2))</f>
      </c>
      <c r="W48" s="17">
        <f>IF(ISNA(MATCH($A48,'[4]Výsledková listina'!$C:$C,0)),"",INDEX('[4]Výsledková listina'!$B:$T,MATCH($A48,'[4]Výsledková listina'!$C:$C,0),6))</f>
      </c>
      <c r="X48" s="17">
        <f>IF(ISNA(MATCH($A48,'[4]Výsledková listina'!$C:$C,0)),"",INDEX('[4]Výsledková listina'!$B:$T,MATCH($A48,'[4]Výsledková listina'!$C:$C,0),7))</f>
      </c>
      <c r="Y48" s="17">
        <f>IF(OR(W48="",ISBLANK(W48)),"",INDEX(body!$A:$C,X48+1,2))</f>
      </c>
      <c r="Z48" s="17">
        <f>IF(ISNA(MATCH($A48,'[4]Výsledková listina'!$L:$L,0)),"",INDEX('[4]Výsledková listina'!$B:$T,MATCH($A48,'[4]Výsledková listina'!$L:$L,0),15))</f>
      </c>
      <c r="AA48" s="17">
        <f>IF(ISNA(MATCH($A48,'[4]Výsledková listina'!$L:$L,0)),"",INDEX('[4]Výsledková listina'!$B:$T,MATCH($A48,'[4]Výsledková listina'!$L:$L,0),16))</f>
      </c>
      <c r="AB48" s="17">
        <f>IF(OR(Z48="",ISBLANK(Z48)),"",INDEX(body!$A:$C,AA48+1,2))</f>
      </c>
      <c r="AC48" s="17">
        <f t="shared" si="5"/>
        <v>23560</v>
      </c>
      <c r="AD48" s="17">
        <f t="shared" si="6"/>
        <v>30</v>
      </c>
      <c r="AE48" s="17">
        <f t="shared" si="7"/>
        <v>82</v>
      </c>
      <c r="AF48" s="17">
        <f t="shared" si="8"/>
        <v>4</v>
      </c>
      <c r="AG48" s="22">
        <f t="shared" si="9"/>
        <v>45</v>
      </c>
    </row>
    <row r="49" spans="1:33" ht="25.5" customHeight="1">
      <c r="A49" s="15">
        <v>3216</v>
      </c>
      <c r="B49" s="16" t="s">
        <v>209</v>
      </c>
      <c r="C49" s="14" t="s">
        <v>15</v>
      </c>
      <c r="D49" s="8" t="s">
        <v>249</v>
      </c>
      <c r="E49" s="17">
        <f>IF(ISNA(MATCH($A49,'[1]Výsledková listina'!$C:$C,0)),"",INDEX('[1]Výsledková listina'!$B:$T,MATCH($A49,'[1]Výsledková listina'!$C:$C,0),6))</f>
        <v>1880</v>
      </c>
      <c r="F49" s="17">
        <f>IF(ISNA(MATCH($A49,'[1]Výsledková listina'!$C:$C,0)),"",INDEX('[1]Výsledková listina'!$B:$T,MATCH($A49,'[1]Výsledková listina'!$C:$C,0),7))</f>
        <v>3</v>
      </c>
      <c r="G49" s="17">
        <f>IF(OR(E49="",ISBLANK(E49)),"",INDEX(body!$A:$C,F49+1,2))</f>
        <v>31</v>
      </c>
      <c r="H49" s="17">
        <f>IF(ISNA(MATCH($A49,'[1]Výsledková listina'!$L:$L,0)),"",INDEX('[1]Výsledková listina'!$B:$T,MATCH($A49,'[1]Výsledková listina'!$L:$L,0),15))</f>
        <v>340</v>
      </c>
      <c r="I49" s="17">
        <f>IF(ISNA(MATCH($A49,'[1]Výsledková listina'!$L:$L,0)),"",INDEX('[1]Výsledková listina'!$B:$T,MATCH($A49,'[1]Výsledková listina'!$L:$L,0),16))</f>
        <v>10</v>
      </c>
      <c r="J49" s="17">
        <f>IF(OR(H49="",ISBLANK(H49)),"",INDEX(body!$A:$C,I49+1,2))</f>
        <v>13</v>
      </c>
      <c r="K49" s="17">
        <f>IF(ISNA(MATCH($A49,'[2]Výsledková listina'!$C:$C,0)),"",INDEX('[2]Výsledková listina'!$B:$T,MATCH($A49,'[2]Výsledková listina'!$C:$C,0),6))</f>
        <v>6840</v>
      </c>
      <c r="L49" s="17">
        <f>IF(ISNA(MATCH($A49,'[2]Výsledková listina'!$C:$C,0)),"",INDEX('[2]Výsledková listina'!$B:$T,MATCH($A49,'[2]Výsledková listina'!$C:$C,0),7))</f>
        <v>7</v>
      </c>
      <c r="M49" s="17">
        <f>IF(OR(K49="",ISBLANK(K49)),"",INDEX(body!$A:$C,L49+1,2))</f>
        <v>22</v>
      </c>
      <c r="N49" s="17">
        <f>IF(ISNA(MATCH($A49,'[2]Výsledková listina'!$L:$L,0)),"",INDEX('[2]Výsledková listina'!$B:$T,MATCH($A49,'[2]Výsledková listina'!$L:$L,0),15))</f>
        <v>6680</v>
      </c>
      <c r="O49" s="17">
        <f>IF(ISNA(MATCH($A49,'[2]Výsledková listina'!$L:$L,0)),"",INDEX('[2]Výsledková listina'!$B:$T,MATCH($A49,'[2]Výsledková listina'!$L:$L,0),16))</f>
        <v>10</v>
      </c>
      <c r="P49" s="17">
        <f>IF(OR(N49="",ISBLANK(N49)),"",INDEX(body!$A:$C,O49+1,2))</f>
        <v>13</v>
      </c>
      <c r="Q49" s="17">
        <f>IF(ISNA(MATCH($A49,'[3]Výsledková listina'!$C:$C,0)),"",INDEX('[3]Výsledková listina'!$B:$T,MATCH($A49,'[3]Výsledková listina'!$C:$C,0),6))</f>
      </c>
      <c r="R49" s="17">
        <f>IF(ISNA(MATCH($A49,'[3]Výsledková listina'!$C:$C,0)),"",INDEX('[3]Výsledková listina'!$B:$T,MATCH($A49,'[3]Výsledková listina'!$C:$C,0),7))</f>
      </c>
      <c r="S49" s="17">
        <f>IF(OR(Q49="",ISBLANK(Q49)),"",INDEX(body!$A:$C,R49+1,2))</f>
      </c>
      <c r="T49" s="17">
        <f>IF(ISNA(MATCH($A49,'[3]Výsledková listina'!$L:$L,0)),"",INDEX('[3]Výsledková listina'!$B:$T,MATCH($A49,'[3]Výsledková listina'!$L:$L,0),15))</f>
      </c>
      <c r="U49" s="17">
        <f>IF(ISNA(MATCH($A49,'[3]Výsledková listina'!$L:$L,0)),"",INDEX('[3]Výsledková listina'!$B:$T,MATCH($A49,'[3]Výsledková listina'!$L:$L,0),16))</f>
      </c>
      <c r="V49" s="17">
        <f>IF(OR(T49="",ISBLANK(T49)),"",INDEX(body!$A:$C,U49+1,2))</f>
      </c>
      <c r="W49" s="17">
        <f>IF(ISNA(MATCH($A49,'[4]Výsledková listina'!$C:$C,0)),"",INDEX('[4]Výsledková listina'!$B:$T,MATCH($A49,'[4]Výsledková listina'!$C:$C,0),6))</f>
      </c>
      <c r="X49" s="17">
        <f>IF(ISNA(MATCH($A49,'[4]Výsledková listina'!$C:$C,0)),"",INDEX('[4]Výsledková listina'!$B:$T,MATCH($A49,'[4]Výsledková listina'!$C:$C,0),7))</f>
      </c>
      <c r="Y49" s="17">
        <f>IF(OR(W49="",ISBLANK(W49)),"",INDEX(body!$A:$C,X49+1,2))</f>
      </c>
      <c r="Z49" s="17">
        <f>IF(ISNA(MATCH($A49,'[4]Výsledková listina'!$L:$L,0)),"",INDEX('[4]Výsledková listina'!$B:$T,MATCH($A49,'[4]Výsledková listina'!$L:$L,0),15))</f>
      </c>
      <c r="AA49" s="17">
        <f>IF(ISNA(MATCH($A49,'[4]Výsledková listina'!$L:$L,0)),"",INDEX('[4]Výsledková listina'!$B:$T,MATCH($A49,'[4]Výsledková listina'!$L:$L,0),16))</f>
      </c>
      <c r="AB49" s="17">
        <f>IF(OR(Z49="",ISBLANK(Z49)),"",INDEX(body!$A:$C,AA49+1,2))</f>
      </c>
      <c r="AC49" s="17">
        <f t="shared" si="5"/>
        <v>15740</v>
      </c>
      <c r="AD49" s="17">
        <f t="shared" si="6"/>
        <v>30</v>
      </c>
      <c r="AE49" s="17">
        <f t="shared" si="7"/>
        <v>79</v>
      </c>
      <c r="AF49" s="17">
        <f t="shared" si="8"/>
        <v>4</v>
      </c>
      <c r="AG49" s="22">
        <f t="shared" si="9"/>
        <v>46</v>
      </c>
    </row>
    <row r="50" spans="1:33" ht="25.5" customHeight="1">
      <c r="A50" s="15">
        <v>1863</v>
      </c>
      <c r="B50" s="16" t="s">
        <v>63</v>
      </c>
      <c r="C50" s="14" t="s">
        <v>15</v>
      </c>
      <c r="D50" s="8" t="s">
        <v>283</v>
      </c>
      <c r="E50" s="17">
        <f>IF(ISNA(MATCH($A50,'[1]Výsledková listina'!$C:$C,0)),"",INDEX('[1]Výsledková listina'!$B:$T,MATCH($A50,'[1]Výsledková listina'!$C:$C,0),6))</f>
        <v>460</v>
      </c>
      <c r="F50" s="17">
        <f>IF(ISNA(MATCH($A50,'[1]Výsledková listina'!$C:$C,0)),"",INDEX('[1]Výsledková listina'!$B:$T,MATCH($A50,'[1]Výsledková listina'!$C:$C,0),7))</f>
        <v>9</v>
      </c>
      <c r="G50" s="17">
        <f>IF(OR(E50="",ISBLANK(E50)),"",INDEX(body!$A:$C,F50+1,2))</f>
        <v>16</v>
      </c>
      <c r="H50" s="17">
        <f>IF(ISNA(MATCH($A50,'[1]Výsledková listina'!$L:$L,0)),"",INDEX('[1]Výsledková listina'!$B:$T,MATCH($A50,'[1]Výsledková listina'!$L:$L,0),15))</f>
        <v>3940</v>
      </c>
      <c r="I50" s="17">
        <f>IF(ISNA(MATCH($A50,'[1]Výsledková listina'!$L:$L,0)),"",INDEX('[1]Výsledková listina'!$B:$T,MATCH($A50,'[1]Výsledková listina'!$L:$L,0),16))</f>
        <v>6</v>
      </c>
      <c r="J50" s="17">
        <f>IF(OR(H50="",ISBLANK(H50)),"",INDEX(body!$A:$C,I50+1,2))</f>
        <v>25</v>
      </c>
      <c r="K50" s="17">
        <f>IF(ISNA(MATCH($A50,'[2]Výsledková listina'!$C:$C,0)),"",INDEX('[2]Výsledková listina'!$B:$T,MATCH($A50,'[2]Výsledková listina'!$C:$C,0),6))</f>
        <v>5380</v>
      </c>
      <c r="L50" s="17">
        <f>IF(ISNA(MATCH($A50,'[2]Výsledková listina'!$C:$C,0)),"",INDEX('[2]Výsledková listina'!$B:$T,MATCH($A50,'[2]Výsledková listina'!$C:$C,0),7))</f>
        <v>9</v>
      </c>
      <c r="M50" s="17">
        <f>IF(OR(K50="",ISBLANK(K50)),"",INDEX(body!$A:$C,L50+1,2))</f>
        <v>16</v>
      </c>
      <c r="N50" s="17">
        <f>IF(ISNA(MATCH($A50,'[2]Výsledková listina'!$L:$L,0)),"",INDEX('[2]Výsledková listina'!$B:$T,MATCH($A50,'[2]Výsledková listina'!$L:$L,0),15))</f>
        <v>11600</v>
      </c>
      <c r="O50" s="17">
        <f>IF(ISNA(MATCH($A50,'[2]Výsledková listina'!$L:$L,0)),"",INDEX('[2]Výsledková listina'!$B:$T,MATCH($A50,'[2]Výsledková listina'!$L:$L,0),16))</f>
        <v>7</v>
      </c>
      <c r="P50" s="17">
        <f>IF(OR(N50="",ISBLANK(N50)),"",INDEX(body!$A:$C,O50+1,2))</f>
        <v>22</v>
      </c>
      <c r="Q50" s="17">
        <f>IF(ISNA(MATCH($A50,'[3]Výsledková listina'!$C:$C,0)),"",INDEX('[3]Výsledková listina'!$B:$T,MATCH($A50,'[3]Výsledková listina'!$C:$C,0),6))</f>
      </c>
      <c r="R50" s="17">
        <f>IF(ISNA(MATCH($A50,'[3]Výsledková listina'!$C:$C,0)),"",INDEX('[3]Výsledková listina'!$B:$T,MATCH($A50,'[3]Výsledková listina'!$C:$C,0),7))</f>
      </c>
      <c r="S50" s="17">
        <f>IF(OR(Q50="",ISBLANK(Q50)),"",INDEX(body!$A:$C,R50+1,2))</f>
      </c>
      <c r="T50" s="17">
        <f>IF(ISNA(MATCH($A50,'[3]Výsledková listina'!$L:$L,0)),"",INDEX('[3]Výsledková listina'!$B:$T,MATCH($A50,'[3]Výsledková listina'!$L:$L,0),15))</f>
      </c>
      <c r="U50" s="17">
        <f>IF(ISNA(MATCH($A50,'[3]Výsledková listina'!$L:$L,0)),"",INDEX('[3]Výsledková listina'!$B:$T,MATCH($A50,'[3]Výsledková listina'!$L:$L,0),16))</f>
      </c>
      <c r="V50" s="17">
        <f>IF(OR(T50="",ISBLANK(T50)),"",INDEX(body!$A:$C,U50+1,2))</f>
      </c>
      <c r="W50" s="17">
        <f>IF(ISNA(MATCH($A50,'[4]Výsledková listina'!$C:$C,0)),"",INDEX('[4]Výsledková listina'!$B:$T,MATCH($A50,'[4]Výsledková listina'!$C:$C,0),6))</f>
      </c>
      <c r="X50" s="17">
        <f>IF(ISNA(MATCH($A50,'[4]Výsledková listina'!$C:$C,0)),"",INDEX('[4]Výsledková listina'!$B:$T,MATCH($A50,'[4]Výsledková listina'!$C:$C,0),7))</f>
      </c>
      <c r="Y50" s="17">
        <f>IF(OR(W50="",ISBLANK(W50)),"",INDEX(body!$A:$C,X50+1,2))</f>
      </c>
      <c r="Z50" s="17">
        <f>IF(ISNA(MATCH($A50,'[4]Výsledková listina'!$L:$L,0)),"",INDEX('[4]Výsledková listina'!$B:$T,MATCH($A50,'[4]Výsledková listina'!$L:$L,0),15))</f>
      </c>
      <c r="AA50" s="17">
        <f>IF(ISNA(MATCH($A50,'[4]Výsledková listina'!$L:$L,0)),"",INDEX('[4]Výsledková listina'!$B:$T,MATCH($A50,'[4]Výsledková listina'!$L:$L,0),16))</f>
      </c>
      <c r="AB50" s="17">
        <f>IF(OR(Z50="",ISBLANK(Z50)),"",INDEX(body!$A:$C,AA50+1,2))</f>
      </c>
      <c r="AC50" s="17">
        <f t="shared" si="5"/>
        <v>21380</v>
      </c>
      <c r="AD50" s="17">
        <f t="shared" si="6"/>
        <v>31</v>
      </c>
      <c r="AE50" s="17">
        <f t="shared" si="7"/>
        <v>79</v>
      </c>
      <c r="AF50" s="17">
        <f t="shared" si="8"/>
        <v>4</v>
      </c>
      <c r="AG50" s="22">
        <f t="shared" si="9"/>
        <v>47</v>
      </c>
    </row>
    <row r="51" spans="1:33" ht="25.5" customHeight="1">
      <c r="A51" s="15">
        <v>345</v>
      </c>
      <c r="B51" s="16" t="s">
        <v>197</v>
      </c>
      <c r="C51" s="14" t="s">
        <v>15</v>
      </c>
      <c r="D51" s="8" t="s">
        <v>268</v>
      </c>
      <c r="E51" s="17">
        <f>IF(ISNA(MATCH($A51,'[1]Výsledková listina'!$C:$C,0)),"",INDEX('[1]Výsledková listina'!$B:$T,MATCH($A51,'[1]Výsledková listina'!$C:$C,0),6))</f>
        <v>980</v>
      </c>
      <c r="F51" s="17">
        <f>IF(ISNA(MATCH($A51,'[1]Výsledková listina'!$C:$C,0)),"",INDEX('[1]Výsledková listina'!$B:$T,MATCH($A51,'[1]Výsledková listina'!$C:$C,0),7))</f>
        <v>7</v>
      </c>
      <c r="G51" s="17">
        <f>IF(OR(E51="",ISBLANK(E51)),"",INDEX(body!$A:$C,F51+1,2))</f>
        <v>22</v>
      </c>
      <c r="H51" s="17">
        <f>IF(ISNA(MATCH($A51,'[1]Výsledková listina'!$L:$L,0)),"",INDEX('[1]Výsledková listina'!$B:$T,MATCH($A51,'[1]Výsledková listina'!$L:$L,0),15))</f>
        <v>560</v>
      </c>
      <c r="I51" s="17">
        <f>IF(ISNA(MATCH($A51,'[1]Výsledková listina'!$L:$L,0)),"",INDEX('[1]Výsledková listina'!$B:$T,MATCH($A51,'[1]Výsledková listina'!$L:$L,0),16))</f>
        <v>9</v>
      </c>
      <c r="J51" s="17">
        <f>IF(OR(H51="",ISBLANK(H51)),"",INDEX(body!$A:$C,I51+1,2))</f>
        <v>16</v>
      </c>
      <c r="K51" s="17">
        <f>IF(ISNA(MATCH($A51,'[2]Výsledková listina'!$C:$C,0)),"",INDEX('[2]Výsledková listina'!$B:$T,MATCH($A51,'[2]Výsledková listina'!$C:$C,0),6))</f>
        <v>3080</v>
      </c>
      <c r="L51" s="17">
        <f>IF(ISNA(MATCH($A51,'[2]Výsledková listina'!$C:$C,0)),"",INDEX('[2]Výsledková listina'!$B:$T,MATCH($A51,'[2]Výsledková listina'!$C:$C,0),7))</f>
        <v>8</v>
      </c>
      <c r="M51" s="17">
        <f>IF(OR(K51="",ISBLANK(K51)),"",INDEX(body!$A:$C,L51+1,2))</f>
        <v>19</v>
      </c>
      <c r="N51" s="17">
        <f>IF(ISNA(MATCH($A51,'[2]Výsledková listina'!$L:$L,0)),"",INDEX('[2]Výsledková listina'!$B:$T,MATCH($A51,'[2]Výsledková listina'!$L:$L,0),15))</f>
        <v>13980</v>
      </c>
      <c r="O51" s="17">
        <f>IF(ISNA(MATCH($A51,'[2]Výsledková listina'!$L:$L,0)),"",INDEX('[2]Výsledková listina'!$B:$T,MATCH($A51,'[2]Výsledková listina'!$L:$L,0),16))</f>
        <v>7</v>
      </c>
      <c r="P51" s="17">
        <f>IF(OR(N51="",ISBLANK(N51)),"",INDEX(body!$A:$C,O51+1,2))</f>
        <v>22</v>
      </c>
      <c r="Q51" s="17">
        <f>IF(ISNA(MATCH($A51,'[3]Výsledková listina'!$C:$C,0)),"",INDEX('[3]Výsledková listina'!$B:$T,MATCH($A51,'[3]Výsledková listina'!$C:$C,0),6))</f>
      </c>
      <c r="R51" s="17">
        <f>IF(ISNA(MATCH($A51,'[3]Výsledková listina'!$C:$C,0)),"",INDEX('[3]Výsledková listina'!$B:$T,MATCH($A51,'[3]Výsledková listina'!$C:$C,0),7))</f>
      </c>
      <c r="S51" s="17">
        <f>IF(OR(Q51="",ISBLANK(Q51)),"",INDEX(body!$A:$C,R51+1,2))</f>
      </c>
      <c r="T51" s="17">
        <f>IF(ISNA(MATCH($A51,'[3]Výsledková listina'!$L:$L,0)),"",INDEX('[3]Výsledková listina'!$B:$T,MATCH($A51,'[3]Výsledková listina'!$L:$L,0),15))</f>
      </c>
      <c r="U51" s="17">
        <f>IF(ISNA(MATCH($A51,'[3]Výsledková listina'!$L:$L,0)),"",INDEX('[3]Výsledková listina'!$B:$T,MATCH($A51,'[3]Výsledková listina'!$L:$L,0),16))</f>
      </c>
      <c r="V51" s="17">
        <f>IF(OR(T51="",ISBLANK(T51)),"",INDEX(body!$A:$C,U51+1,2))</f>
      </c>
      <c r="W51" s="17">
        <f>IF(ISNA(MATCH($A51,'[4]Výsledková listina'!$C:$C,0)),"",INDEX('[4]Výsledková listina'!$B:$T,MATCH($A51,'[4]Výsledková listina'!$C:$C,0),6))</f>
      </c>
      <c r="X51" s="17">
        <f>IF(ISNA(MATCH($A51,'[4]Výsledková listina'!$C:$C,0)),"",INDEX('[4]Výsledková listina'!$B:$T,MATCH($A51,'[4]Výsledková listina'!$C:$C,0),7))</f>
      </c>
      <c r="Y51" s="17">
        <f>IF(OR(W51="",ISBLANK(W51)),"",INDEX(body!$A:$C,X51+1,2))</f>
      </c>
      <c r="Z51" s="17">
        <f>IF(ISNA(MATCH($A51,'[4]Výsledková listina'!$L:$L,0)),"",INDEX('[4]Výsledková listina'!$B:$T,MATCH($A51,'[4]Výsledková listina'!$L:$L,0),15))</f>
      </c>
      <c r="AA51" s="17">
        <f>IF(ISNA(MATCH($A51,'[4]Výsledková listina'!$L:$L,0)),"",INDEX('[4]Výsledková listina'!$B:$T,MATCH($A51,'[4]Výsledková listina'!$L:$L,0),16))</f>
      </c>
      <c r="AB51" s="17">
        <f>IF(OR(Z51="",ISBLANK(Z51)),"",INDEX(body!$A:$C,AA51+1,2))</f>
      </c>
      <c r="AC51" s="17">
        <f t="shared" si="5"/>
        <v>18600</v>
      </c>
      <c r="AD51" s="17">
        <f t="shared" si="6"/>
        <v>31</v>
      </c>
      <c r="AE51" s="17">
        <f t="shared" si="7"/>
        <v>79</v>
      </c>
      <c r="AF51" s="17">
        <f t="shared" si="8"/>
        <v>4</v>
      </c>
      <c r="AG51" s="22">
        <f t="shared" si="9"/>
        <v>48</v>
      </c>
    </row>
    <row r="52" spans="1:33" ht="25.5" customHeight="1">
      <c r="A52" s="25">
        <v>3407</v>
      </c>
      <c r="B52" s="23" t="s">
        <v>286</v>
      </c>
      <c r="C52" s="14" t="s">
        <v>15</v>
      </c>
      <c r="D52" s="8" t="s">
        <v>285</v>
      </c>
      <c r="E52" s="17">
        <f>IF(ISNA(MATCH($A52,'[1]Výsledková listina'!$C:$C,0)),"",INDEX('[1]Výsledková listina'!$B:$T,MATCH($A52,'[1]Výsledková listina'!$C:$C,0),6))</f>
        <v>480</v>
      </c>
      <c r="F52" s="17">
        <f>IF(ISNA(MATCH($A52,'[1]Výsledková listina'!$C:$C,0)),"",INDEX('[1]Výsledková listina'!$B:$T,MATCH($A52,'[1]Výsledková listina'!$C:$C,0),7))</f>
        <v>7</v>
      </c>
      <c r="G52" s="17">
        <f>IF(OR(E52="",ISBLANK(E52)),"",INDEX(body!$A:$C,F52+1,2))</f>
        <v>22</v>
      </c>
      <c r="H52" s="17">
        <f>IF(ISNA(MATCH($A52,'[1]Výsledková listina'!$L:$L,0)),"",INDEX('[1]Výsledková listina'!$B:$T,MATCH($A52,'[1]Výsledková listina'!$L:$L,0),15))</f>
        <v>2000</v>
      </c>
      <c r="I52" s="17">
        <f>IF(ISNA(MATCH($A52,'[1]Výsledková listina'!$L:$L,0)),"",INDEX('[1]Výsledková listina'!$B:$T,MATCH($A52,'[1]Výsledková listina'!$L:$L,0),16))</f>
        <v>5</v>
      </c>
      <c r="J52" s="17">
        <f>IF(OR(H52="",ISBLANK(H52)),"",INDEX(body!$A:$C,I52+1,2))</f>
        <v>27</v>
      </c>
      <c r="K52" s="17">
        <f>IF(ISNA(MATCH($A52,'[2]Výsledková listina'!$C:$C,0)),"",INDEX('[2]Výsledková listina'!$B:$T,MATCH($A52,'[2]Výsledková listina'!$C:$C,0),6))</f>
        <v>2420</v>
      </c>
      <c r="L52" s="17">
        <f>IF(ISNA(MATCH($A52,'[2]Výsledková listina'!$C:$C,0)),"",INDEX('[2]Výsledková listina'!$B:$T,MATCH($A52,'[2]Výsledková listina'!$C:$C,0),7))</f>
        <v>10</v>
      </c>
      <c r="M52" s="17">
        <f>IF(OR(K52="",ISBLANK(K52)),"",INDEX(body!$A:$C,L52+1,2))</f>
        <v>13</v>
      </c>
      <c r="N52" s="17">
        <f>IF(ISNA(MATCH($A52,'[2]Výsledková listina'!$L:$L,0)),"",INDEX('[2]Výsledková listina'!$B:$T,MATCH($A52,'[2]Výsledková listina'!$L:$L,0),15))</f>
        <v>6780</v>
      </c>
      <c r="O52" s="17">
        <f>IF(ISNA(MATCH($A52,'[2]Výsledková listina'!$L:$L,0)),"",INDEX('[2]Výsledková listina'!$B:$T,MATCH($A52,'[2]Výsledková listina'!$L:$L,0),16))</f>
        <v>9</v>
      </c>
      <c r="P52" s="17">
        <f>IF(OR(N52="",ISBLANK(N52)),"",INDEX(body!$A:$C,O52+1,2))</f>
        <v>16</v>
      </c>
      <c r="Q52" s="17">
        <f>IF(ISNA(MATCH($A52,'[3]Výsledková listina'!$C:$C,0)),"",INDEX('[3]Výsledková listina'!$B:$T,MATCH($A52,'[3]Výsledková listina'!$C:$C,0),6))</f>
      </c>
      <c r="R52" s="17">
        <f>IF(ISNA(MATCH($A52,'[3]Výsledková listina'!$C:$C,0)),"",INDEX('[3]Výsledková listina'!$B:$T,MATCH($A52,'[3]Výsledková listina'!$C:$C,0),7))</f>
      </c>
      <c r="S52" s="17">
        <f>IF(OR(Q52="",ISBLANK(Q52)),"",INDEX(body!$A:$C,R52+1,2))</f>
      </c>
      <c r="T52" s="17">
        <f>IF(ISNA(MATCH($A52,'[3]Výsledková listina'!$L:$L,0)),"",INDEX('[3]Výsledková listina'!$B:$T,MATCH($A52,'[3]Výsledková listina'!$L:$L,0),15))</f>
      </c>
      <c r="U52" s="17">
        <f>IF(ISNA(MATCH($A52,'[3]Výsledková listina'!$L:$L,0)),"",INDEX('[3]Výsledková listina'!$B:$T,MATCH($A52,'[3]Výsledková listina'!$L:$L,0),16))</f>
      </c>
      <c r="V52" s="17">
        <f>IF(OR(T52="",ISBLANK(T52)),"",INDEX(body!$A:$C,U52+1,2))</f>
      </c>
      <c r="W52" s="17">
        <f>IF(ISNA(MATCH($A52,'[4]Výsledková listina'!$C:$C,0)),"",INDEX('[4]Výsledková listina'!$B:$T,MATCH($A52,'[4]Výsledková listina'!$C:$C,0),6))</f>
      </c>
      <c r="X52" s="17">
        <f>IF(ISNA(MATCH($A52,'[4]Výsledková listina'!$C:$C,0)),"",INDEX('[4]Výsledková listina'!$B:$T,MATCH($A52,'[4]Výsledková listina'!$C:$C,0),7))</f>
      </c>
      <c r="Y52" s="17">
        <f>IF(OR(W52="",ISBLANK(W52)),"",INDEX(body!$A:$C,X52+1,2))</f>
      </c>
      <c r="Z52" s="17">
        <f>IF(ISNA(MATCH($A52,'[4]Výsledková listina'!$L:$L,0)),"",INDEX('[4]Výsledková listina'!$B:$T,MATCH($A52,'[4]Výsledková listina'!$L:$L,0),15))</f>
      </c>
      <c r="AA52" s="17">
        <f>IF(ISNA(MATCH($A52,'[4]Výsledková listina'!$L:$L,0)),"",INDEX('[4]Výsledková listina'!$B:$T,MATCH($A52,'[4]Výsledková listina'!$L:$L,0),16))</f>
      </c>
      <c r="AB52" s="17">
        <f>IF(OR(Z52="",ISBLANK(Z52)),"",INDEX(body!$A:$C,AA52+1,2))</f>
      </c>
      <c r="AC52" s="17">
        <f t="shared" si="5"/>
        <v>11680</v>
      </c>
      <c r="AD52" s="17">
        <f t="shared" si="6"/>
        <v>31</v>
      </c>
      <c r="AE52" s="17">
        <f t="shared" si="7"/>
        <v>78</v>
      </c>
      <c r="AF52" s="17">
        <f t="shared" si="8"/>
        <v>4</v>
      </c>
      <c r="AG52" s="22">
        <f t="shared" si="9"/>
        <v>49</v>
      </c>
    </row>
    <row r="53" spans="1:33" ht="25.5" customHeight="1">
      <c r="A53" s="15">
        <v>3235</v>
      </c>
      <c r="B53" s="23" t="s">
        <v>293</v>
      </c>
      <c r="C53" s="14" t="s">
        <v>15</v>
      </c>
      <c r="D53" s="8" t="s">
        <v>244</v>
      </c>
      <c r="E53" s="17">
        <f>IF(ISNA(MATCH($A53,'[1]Výsledková listina'!$C:$C,0)),"",INDEX('[1]Výsledková listina'!$B:$T,MATCH($A53,'[1]Výsledková listina'!$C:$C,0),6))</f>
        <v>760</v>
      </c>
      <c r="F53" s="17">
        <f>IF(ISNA(MATCH($A53,'[1]Výsledková listina'!$C:$C,0)),"",INDEX('[1]Výsledková listina'!$B:$T,MATCH($A53,'[1]Výsledková listina'!$C:$C,0),7))</f>
        <v>8</v>
      </c>
      <c r="G53" s="17">
        <f>IF(OR(E53="",ISBLANK(E53)),"",INDEX(body!$A:$C,F53+1,2))</f>
        <v>19</v>
      </c>
      <c r="H53" s="17">
        <f>IF(ISNA(MATCH($A53,'[1]Výsledková listina'!$L:$L,0)),"",INDEX('[1]Výsledková listina'!$B:$T,MATCH($A53,'[1]Výsledková listina'!$L:$L,0),15))</f>
        <v>980</v>
      </c>
      <c r="I53" s="17">
        <f>IF(ISNA(MATCH($A53,'[1]Výsledková listina'!$L:$L,0)),"",INDEX('[1]Výsledková listina'!$B:$T,MATCH($A53,'[1]Výsledková listina'!$L:$L,0),16))</f>
        <v>10</v>
      </c>
      <c r="J53" s="17">
        <f>IF(OR(H53="",ISBLANK(H53)),"",INDEX(body!$A:$C,I53+1,2))</f>
        <v>13</v>
      </c>
      <c r="K53" s="17">
        <f>IF(ISNA(MATCH($A53,'[2]Výsledková listina'!$C:$C,0)),"",INDEX('[2]Výsledková listina'!$B:$T,MATCH($A53,'[2]Výsledková listina'!$C:$C,0),6))</f>
        <v>7600</v>
      </c>
      <c r="L53" s="17">
        <f>IF(ISNA(MATCH($A53,'[2]Výsledková listina'!$C:$C,0)),"",INDEX('[2]Výsledková listina'!$B:$T,MATCH($A53,'[2]Výsledková listina'!$C:$C,0),7))</f>
        <v>9</v>
      </c>
      <c r="M53" s="17">
        <f>IF(OR(K53="",ISBLANK(K53)),"",INDEX(body!$A:$C,L53+1,2))</f>
        <v>16</v>
      </c>
      <c r="N53" s="17">
        <f>IF(ISNA(MATCH($A53,'[2]Výsledková listina'!$L:$L,0)),"",INDEX('[2]Výsledková listina'!$B:$T,MATCH($A53,'[2]Výsledková listina'!$L:$L,0),15))</f>
        <v>11380</v>
      </c>
      <c r="O53" s="17">
        <f>IF(ISNA(MATCH($A53,'[2]Výsledková listina'!$L:$L,0)),"",INDEX('[2]Výsledková listina'!$B:$T,MATCH($A53,'[2]Výsledková listina'!$L:$L,0),16))</f>
        <v>6</v>
      </c>
      <c r="P53" s="17">
        <f>IF(OR(N53="",ISBLANK(N53)),"",INDEX(body!$A:$C,O53+1,2))</f>
        <v>25</v>
      </c>
      <c r="Q53" s="17">
        <f>IF(ISNA(MATCH($A53,'[3]Výsledková listina'!$C:$C,0)),"",INDEX('[3]Výsledková listina'!$B:$T,MATCH($A53,'[3]Výsledková listina'!$C:$C,0),6))</f>
      </c>
      <c r="R53" s="17">
        <f>IF(ISNA(MATCH($A53,'[3]Výsledková listina'!$C:$C,0)),"",INDEX('[3]Výsledková listina'!$B:$T,MATCH($A53,'[3]Výsledková listina'!$C:$C,0),7))</f>
      </c>
      <c r="S53" s="17">
        <f>IF(OR(Q53="",ISBLANK(Q53)),"",INDEX(body!$A:$C,R53+1,2))</f>
      </c>
      <c r="T53" s="17">
        <f>IF(ISNA(MATCH($A53,'[3]Výsledková listina'!$L:$L,0)),"",INDEX('[3]Výsledková listina'!$B:$T,MATCH($A53,'[3]Výsledková listina'!$L:$L,0),15))</f>
      </c>
      <c r="U53" s="17">
        <f>IF(ISNA(MATCH($A53,'[3]Výsledková listina'!$L:$L,0)),"",INDEX('[3]Výsledková listina'!$B:$T,MATCH($A53,'[3]Výsledková listina'!$L:$L,0),16))</f>
      </c>
      <c r="V53" s="17">
        <f>IF(OR(T53="",ISBLANK(T53)),"",INDEX(body!$A:$C,U53+1,2))</f>
      </c>
      <c r="W53" s="17">
        <f>IF(ISNA(MATCH($A53,'[4]Výsledková listina'!$C:$C,0)),"",INDEX('[4]Výsledková listina'!$B:$T,MATCH($A53,'[4]Výsledková listina'!$C:$C,0),6))</f>
      </c>
      <c r="X53" s="17">
        <f>IF(ISNA(MATCH($A53,'[4]Výsledková listina'!$C:$C,0)),"",INDEX('[4]Výsledková listina'!$B:$T,MATCH($A53,'[4]Výsledková listina'!$C:$C,0),7))</f>
      </c>
      <c r="Y53" s="17">
        <f>IF(OR(W53="",ISBLANK(W53)),"",INDEX(body!$A:$C,X53+1,2))</f>
      </c>
      <c r="Z53" s="17">
        <f>IF(ISNA(MATCH($A53,'[4]Výsledková listina'!$L:$L,0)),"",INDEX('[4]Výsledková listina'!$B:$T,MATCH($A53,'[4]Výsledková listina'!$L:$L,0),15))</f>
      </c>
      <c r="AA53" s="17">
        <f>IF(ISNA(MATCH($A53,'[4]Výsledková listina'!$L:$L,0)),"",INDEX('[4]Výsledková listina'!$B:$T,MATCH($A53,'[4]Výsledková listina'!$L:$L,0),16))</f>
      </c>
      <c r="AB53" s="17">
        <f>IF(OR(Z53="",ISBLANK(Z53)),"",INDEX(body!$A:$C,AA53+1,2))</f>
      </c>
      <c r="AC53" s="17">
        <f t="shared" si="5"/>
        <v>20720</v>
      </c>
      <c r="AD53" s="17">
        <f t="shared" si="6"/>
        <v>33</v>
      </c>
      <c r="AE53" s="17">
        <f t="shared" si="7"/>
        <v>73</v>
      </c>
      <c r="AF53" s="17">
        <f t="shared" si="8"/>
        <v>4</v>
      </c>
      <c r="AG53" s="22">
        <f t="shared" si="9"/>
        <v>50</v>
      </c>
    </row>
    <row r="54" spans="1:33" ht="25.5" customHeight="1">
      <c r="A54" s="15">
        <v>3082</v>
      </c>
      <c r="B54" s="16" t="s">
        <v>169</v>
      </c>
      <c r="C54" s="14" t="s">
        <v>15</v>
      </c>
      <c r="D54" s="8" t="s">
        <v>238</v>
      </c>
      <c r="E54" s="17">
        <f>IF(ISNA(MATCH($A54,'[1]Výsledková listina'!$C:$C,0)),"",INDEX('[1]Výsledková listina'!$B:$T,MATCH($A54,'[1]Výsledková listina'!$C:$C,0),6))</f>
        <v>1180</v>
      </c>
      <c r="F54" s="17">
        <f>IF(ISNA(MATCH($A54,'[1]Výsledková listina'!$C:$C,0)),"",INDEX('[1]Výsledková listina'!$B:$T,MATCH($A54,'[1]Výsledková listina'!$C:$C,0),7))</f>
        <v>5</v>
      </c>
      <c r="G54" s="17">
        <f>IF(OR(E54="",ISBLANK(E54)),"",INDEX(body!$A:$C,F54+1,2))</f>
        <v>27</v>
      </c>
      <c r="H54" s="17">
        <f>IF(ISNA(MATCH($A54,'[1]Výsledková listina'!$L:$L,0)),"",INDEX('[1]Výsledková listina'!$B:$T,MATCH($A54,'[1]Výsledková listina'!$L:$L,0),15))</f>
        <v>1260</v>
      </c>
      <c r="I54" s="17">
        <f>IF(ISNA(MATCH($A54,'[1]Výsledková listina'!$L:$L,0)),"",INDEX('[1]Výsledková listina'!$B:$T,MATCH($A54,'[1]Výsledková listina'!$L:$L,0),16))</f>
        <v>10</v>
      </c>
      <c r="J54" s="17">
        <f>IF(OR(H54="",ISBLANK(H54)),"",INDEX(body!$A:$C,I54+1,2))</f>
        <v>13</v>
      </c>
      <c r="K54" s="17">
        <f>IF(ISNA(MATCH($A54,'[2]Výsledková listina'!$C:$C,0)),"",INDEX('[2]Výsledková listina'!$B:$T,MATCH($A54,'[2]Výsledková listina'!$C:$C,0),6))</f>
        <v>2660</v>
      </c>
      <c r="L54" s="17">
        <f>IF(ISNA(MATCH($A54,'[2]Výsledková listina'!$C:$C,0)),"",INDEX('[2]Výsledková listina'!$B:$T,MATCH($A54,'[2]Výsledková listina'!$C:$C,0),7))</f>
        <v>10</v>
      </c>
      <c r="M54" s="17">
        <f>IF(OR(K54="",ISBLANK(K54)),"",INDEX(body!$A:$C,L54+1,2))</f>
        <v>13</v>
      </c>
      <c r="N54" s="17">
        <f>IF(ISNA(MATCH($A54,'[2]Výsledková listina'!$L:$L,0)),"",INDEX('[2]Výsledková listina'!$B:$T,MATCH($A54,'[2]Výsledková listina'!$L:$L,0),15))</f>
        <v>10000</v>
      </c>
      <c r="O54" s="17">
        <f>IF(ISNA(MATCH($A54,'[2]Výsledková listina'!$L:$L,0)),"",INDEX('[2]Výsledková listina'!$B:$T,MATCH($A54,'[2]Výsledková listina'!$L:$L,0),16))</f>
        <v>8</v>
      </c>
      <c r="P54" s="17">
        <f>IF(OR(N54="",ISBLANK(N54)),"",INDEX(body!$A:$C,O54+1,2))</f>
        <v>19</v>
      </c>
      <c r="Q54" s="17">
        <f>IF(ISNA(MATCH($A54,'[3]Výsledková listina'!$C:$C,0)),"",INDEX('[3]Výsledková listina'!$B:$T,MATCH($A54,'[3]Výsledková listina'!$C:$C,0),6))</f>
      </c>
      <c r="R54" s="17">
        <f>IF(ISNA(MATCH($A54,'[3]Výsledková listina'!$C:$C,0)),"",INDEX('[3]Výsledková listina'!$B:$T,MATCH($A54,'[3]Výsledková listina'!$C:$C,0),7))</f>
      </c>
      <c r="S54" s="17">
        <f>IF(OR(Q54="",ISBLANK(Q54)),"",INDEX(body!$A:$C,R54+1,2))</f>
      </c>
      <c r="T54" s="17">
        <f>IF(ISNA(MATCH($A54,'[3]Výsledková listina'!$L:$L,0)),"",INDEX('[3]Výsledková listina'!$B:$T,MATCH($A54,'[3]Výsledková listina'!$L:$L,0),15))</f>
      </c>
      <c r="U54" s="17">
        <f>IF(ISNA(MATCH($A54,'[3]Výsledková listina'!$L:$L,0)),"",INDEX('[3]Výsledková listina'!$B:$T,MATCH($A54,'[3]Výsledková listina'!$L:$L,0),16))</f>
      </c>
      <c r="V54" s="17">
        <f>IF(OR(T54="",ISBLANK(T54)),"",INDEX(body!$A:$C,U54+1,2))</f>
      </c>
      <c r="W54" s="17">
        <f>IF(ISNA(MATCH($A54,'[4]Výsledková listina'!$C:$C,0)),"",INDEX('[4]Výsledková listina'!$B:$T,MATCH($A54,'[4]Výsledková listina'!$C:$C,0),6))</f>
      </c>
      <c r="X54" s="17">
        <f>IF(ISNA(MATCH($A54,'[4]Výsledková listina'!$C:$C,0)),"",INDEX('[4]Výsledková listina'!$B:$T,MATCH($A54,'[4]Výsledková listina'!$C:$C,0),7))</f>
      </c>
      <c r="Y54" s="17">
        <f>IF(OR(W54="",ISBLANK(W54)),"",INDEX(body!$A:$C,X54+1,2))</f>
      </c>
      <c r="Z54" s="17">
        <f>IF(ISNA(MATCH($A54,'[4]Výsledková listina'!$L:$L,0)),"",INDEX('[4]Výsledková listina'!$B:$T,MATCH($A54,'[4]Výsledková listina'!$L:$L,0),15))</f>
      </c>
      <c r="AA54" s="17">
        <f>IF(ISNA(MATCH($A54,'[4]Výsledková listina'!$L:$L,0)),"",INDEX('[4]Výsledková listina'!$B:$T,MATCH($A54,'[4]Výsledková listina'!$L:$L,0),16))</f>
      </c>
      <c r="AB54" s="17">
        <f>IF(OR(Z54="",ISBLANK(Z54)),"",INDEX(body!$A:$C,AA54+1,2))</f>
      </c>
      <c r="AC54" s="17">
        <f t="shared" si="5"/>
        <v>15100</v>
      </c>
      <c r="AD54" s="17">
        <f t="shared" si="6"/>
        <v>33</v>
      </c>
      <c r="AE54" s="17">
        <f t="shared" si="7"/>
        <v>72</v>
      </c>
      <c r="AF54" s="17">
        <f t="shared" si="8"/>
        <v>4</v>
      </c>
      <c r="AG54" s="22">
        <f t="shared" si="9"/>
        <v>51</v>
      </c>
    </row>
    <row r="55" spans="1:33" ht="25.5" customHeight="1">
      <c r="A55" s="15">
        <v>3804</v>
      </c>
      <c r="B55" s="16" t="s">
        <v>279</v>
      </c>
      <c r="C55" s="14" t="s">
        <v>15</v>
      </c>
      <c r="D55" s="8" t="s">
        <v>276</v>
      </c>
      <c r="E55" s="17">
        <f>IF(ISNA(MATCH($A55,'[1]Výsledková listina'!$C:$C,0)),"",INDEX('[1]Výsledková listina'!$B:$T,MATCH($A55,'[1]Výsledková listina'!$C:$C,0),6))</f>
        <v>860</v>
      </c>
      <c r="F55" s="17">
        <f>IF(ISNA(MATCH($A55,'[1]Výsledková listina'!$C:$C,0)),"",INDEX('[1]Výsledková listina'!$B:$T,MATCH($A55,'[1]Výsledková listina'!$C:$C,0),7))</f>
        <v>8</v>
      </c>
      <c r="G55" s="17">
        <f>IF(OR(E55="",ISBLANK(E55)),"",INDEX(body!$A:$C,F55+1,2))</f>
        <v>19</v>
      </c>
      <c r="H55" s="17">
        <f>IF(ISNA(MATCH($A55,'[1]Výsledková listina'!$L:$L,0)),"",INDEX('[1]Výsledková listina'!$B:$T,MATCH($A55,'[1]Výsledková listina'!$L:$L,0),15))</f>
        <v>500</v>
      </c>
      <c r="I55" s="17">
        <f>IF(ISNA(MATCH($A55,'[1]Výsledková listina'!$L:$L,0)),"",INDEX('[1]Výsledková listina'!$B:$T,MATCH($A55,'[1]Výsledková listina'!$L:$L,0),16))</f>
        <v>10</v>
      </c>
      <c r="J55" s="17">
        <f>IF(OR(H55="",ISBLANK(H55)),"",INDEX(body!$A:$C,I55+1,2))</f>
        <v>13</v>
      </c>
      <c r="K55" s="17">
        <f>IF(ISNA(MATCH($A55,'[2]Výsledková listina'!$C:$C,0)),"",INDEX('[2]Výsledková listina'!$B:$T,MATCH($A55,'[2]Výsledková listina'!$C:$C,0),6))</f>
        <v>2400</v>
      </c>
      <c r="L55" s="17">
        <f>IF(ISNA(MATCH($A55,'[2]Výsledková listina'!$C:$C,0)),"",INDEX('[2]Výsledková listina'!$B:$T,MATCH($A55,'[2]Výsledková listina'!$C:$C,0),7))</f>
        <v>9</v>
      </c>
      <c r="M55" s="17">
        <f>IF(OR(K55="",ISBLANK(K55)),"",INDEX(body!$A:$C,L55+1,2))</f>
        <v>16</v>
      </c>
      <c r="N55" s="17">
        <f>IF(ISNA(MATCH($A55,'[2]Výsledková listina'!$L:$L,0)),"",INDEX('[2]Výsledková listina'!$B:$T,MATCH($A55,'[2]Výsledková listina'!$L:$L,0),15))</f>
        <v>10900</v>
      </c>
      <c r="O55" s="17">
        <f>IF(ISNA(MATCH($A55,'[2]Výsledková listina'!$L:$L,0)),"",INDEX('[2]Výsledková listina'!$B:$T,MATCH($A55,'[2]Výsledková listina'!$L:$L,0),16))</f>
        <v>7</v>
      </c>
      <c r="P55" s="17">
        <f>IF(OR(N55="",ISBLANK(N55)),"",INDEX(body!$A:$C,O55+1,2))</f>
        <v>22</v>
      </c>
      <c r="Q55" s="17">
        <f>IF(ISNA(MATCH($A55,'[3]Výsledková listina'!$C:$C,0)),"",INDEX('[3]Výsledková listina'!$B:$T,MATCH($A55,'[3]Výsledková listina'!$C:$C,0),6))</f>
      </c>
      <c r="R55" s="17">
        <f>IF(ISNA(MATCH($A55,'[3]Výsledková listina'!$C:$C,0)),"",INDEX('[3]Výsledková listina'!$B:$T,MATCH($A55,'[3]Výsledková listina'!$C:$C,0),7))</f>
      </c>
      <c r="S55" s="17">
        <f>IF(OR(Q55="",ISBLANK(Q55)),"",INDEX(body!$A:$C,R55+1,2))</f>
      </c>
      <c r="T55" s="17">
        <f>IF(ISNA(MATCH($A55,'[3]Výsledková listina'!$L:$L,0)),"",INDEX('[3]Výsledková listina'!$B:$T,MATCH($A55,'[3]Výsledková listina'!$L:$L,0),15))</f>
      </c>
      <c r="U55" s="17">
        <f>IF(ISNA(MATCH($A55,'[3]Výsledková listina'!$L:$L,0)),"",INDEX('[3]Výsledková listina'!$B:$T,MATCH($A55,'[3]Výsledková listina'!$L:$L,0),16))</f>
      </c>
      <c r="V55" s="17">
        <f>IF(OR(T55="",ISBLANK(T55)),"",INDEX(body!$A:$C,U55+1,2))</f>
      </c>
      <c r="W55" s="17">
        <f>IF(ISNA(MATCH($A55,'[4]Výsledková listina'!$C:$C,0)),"",INDEX('[4]Výsledková listina'!$B:$T,MATCH($A55,'[4]Výsledková listina'!$C:$C,0),6))</f>
      </c>
      <c r="X55" s="17">
        <f>IF(ISNA(MATCH($A55,'[4]Výsledková listina'!$C:$C,0)),"",INDEX('[4]Výsledková listina'!$B:$T,MATCH($A55,'[4]Výsledková listina'!$C:$C,0),7))</f>
      </c>
      <c r="Y55" s="17">
        <f>IF(OR(W55="",ISBLANK(W55)),"",INDEX(body!$A:$C,X55+1,2))</f>
      </c>
      <c r="Z55" s="17">
        <f>IF(ISNA(MATCH($A55,'[4]Výsledková listina'!$L:$L,0)),"",INDEX('[4]Výsledková listina'!$B:$T,MATCH($A55,'[4]Výsledková listina'!$L:$L,0),15))</f>
      </c>
      <c r="AA55" s="17">
        <f>IF(ISNA(MATCH($A55,'[4]Výsledková listina'!$L:$L,0)),"",INDEX('[4]Výsledková listina'!$B:$T,MATCH($A55,'[4]Výsledková listina'!$L:$L,0),16))</f>
      </c>
      <c r="AB55" s="17">
        <f>IF(OR(Z55="",ISBLANK(Z55)),"",INDEX(body!$A:$C,AA55+1,2))</f>
      </c>
      <c r="AC55" s="17">
        <f t="shared" si="5"/>
        <v>14660</v>
      </c>
      <c r="AD55" s="17">
        <f t="shared" si="6"/>
        <v>34</v>
      </c>
      <c r="AE55" s="17">
        <f t="shared" si="7"/>
        <v>70</v>
      </c>
      <c r="AF55" s="17">
        <f t="shared" si="8"/>
        <v>4</v>
      </c>
      <c r="AG55" s="22">
        <f t="shared" si="9"/>
        <v>52</v>
      </c>
    </row>
    <row r="56" spans="1:33" ht="25.5" customHeight="1">
      <c r="A56" s="15">
        <v>3217</v>
      </c>
      <c r="B56" s="16" t="s">
        <v>205</v>
      </c>
      <c r="C56" s="14" t="s">
        <v>15</v>
      </c>
      <c r="D56" s="8" t="s">
        <v>272</v>
      </c>
      <c r="E56" s="17">
        <f>IF(ISNA(MATCH($A56,'[1]Výsledková listina'!$C:$C,0)),"",INDEX('[1]Výsledková listina'!$B:$T,MATCH($A56,'[1]Výsledková listina'!$C:$C,0),6))</f>
        <v>360</v>
      </c>
      <c r="F56" s="17">
        <f>IF(ISNA(MATCH($A56,'[1]Výsledková listina'!$C:$C,0)),"",INDEX('[1]Výsledková listina'!$B:$T,MATCH($A56,'[1]Výsledková listina'!$C:$C,0),7))</f>
        <v>9</v>
      </c>
      <c r="G56" s="17">
        <f>IF(OR(E56="",ISBLANK(E56)),"",INDEX(body!$A:$C,F56+1,2))</f>
        <v>16</v>
      </c>
      <c r="H56" s="17">
        <f>IF(ISNA(MATCH($A56,'[1]Výsledková listina'!$L:$L,0)),"",INDEX('[1]Výsledková listina'!$B:$T,MATCH($A56,'[1]Výsledková listina'!$L:$L,0),15))</f>
        <v>1460</v>
      </c>
      <c r="I56" s="17">
        <f>IF(ISNA(MATCH($A56,'[1]Výsledková listina'!$L:$L,0)),"",INDEX('[1]Výsledková listina'!$B:$T,MATCH($A56,'[1]Výsledková listina'!$L:$L,0),16))</f>
        <v>8</v>
      </c>
      <c r="J56" s="17">
        <f>IF(OR(H56="",ISBLANK(H56)),"",INDEX(body!$A:$C,I56+1,2))</f>
        <v>19</v>
      </c>
      <c r="K56" s="17">
        <f>IF(ISNA(MATCH($A56,'[2]Výsledková listina'!$C:$C,0)),"",INDEX('[2]Výsledková listina'!$B:$T,MATCH($A56,'[2]Výsledková listina'!$C:$C,0),6))</f>
        <v>11920</v>
      </c>
      <c r="L56" s="17">
        <f>IF(ISNA(MATCH($A56,'[2]Výsledková listina'!$C:$C,0)),"",INDEX('[2]Výsledková listina'!$B:$T,MATCH($A56,'[2]Výsledková listina'!$C:$C,0),7))</f>
        <v>9</v>
      </c>
      <c r="M56" s="17">
        <f>IF(OR(K56="",ISBLANK(K56)),"",INDEX(body!$A:$C,L56+1,2))</f>
        <v>16</v>
      </c>
      <c r="N56" s="17">
        <f>IF(ISNA(MATCH($A56,'[2]Výsledková listina'!$L:$L,0)),"",INDEX('[2]Výsledková listina'!$B:$T,MATCH($A56,'[2]Výsledková listina'!$L:$L,0),15))</f>
        <v>8100</v>
      </c>
      <c r="O56" s="17">
        <f>IF(ISNA(MATCH($A56,'[2]Výsledková listina'!$L:$L,0)),"",INDEX('[2]Výsledková listina'!$B:$T,MATCH($A56,'[2]Výsledková listina'!$L:$L,0),16))</f>
        <v>9</v>
      </c>
      <c r="P56" s="17">
        <f>IF(OR(N56="",ISBLANK(N56)),"",INDEX(body!$A:$C,O56+1,2))</f>
        <v>16</v>
      </c>
      <c r="Q56" s="17">
        <f>IF(ISNA(MATCH($A56,'[3]Výsledková listina'!$C:$C,0)),"",INDEX('[3]Výsledková listina'!$B:$T,MATCH($A56,'[3]Výsledková listina'!$C:$C,0),6))</f>
      </c>
      <c r="R56" s="17">
        <f>IF(ISNA(MATCH($A56,'[3]Výsledková listina'!$C:$C,0)),"",INDEX('[3]Výsledková listina'!$B:$T,MATCH($A56,'[3]Výsledková listina'!$C:$C,0),7))</f>
      </c>
      <c r="S56" s="17">
        <f>IF(OR(Q56="",ISBLANK(Q56)),"",INDEX(body!$A:$C,R56+1,2))</f>
      </c>
      <c r="T56" s="17">
        <f>IF(ISNA(MATCH($A56,'[3]Výsledková listina'!$L:$L,0)),"",INDEX('[3]Výsledková listina'!$B:$T,MATCH($A56,'[3]Výsledková listina'!$L:$L,0),15))</f>
      </c>
      <c r="U56" s="17">
        <f>IF(ISNA(MATCH($A56,'[3]Výsledková listina'!$L:$L,0)),"",INDEX('[3]Výsledková listina'!$B:$T,MATCH($A56,'[3]Výsledková listina'!$L:$L,0),16))</f>
      </c>
      <c r="V56" s="17">
        <f>IF(OR(T56="",ISBLANK(T56)),"",INDEX(body!$A:$C,U56+1,2))</f>
      </c>
      <c r="W56" s="17">
        <f>IF(ISNA(MATCH($A56,'[4]Výsledková listina'!$C:$C,0)),"",INDEX('[4]Výsledková listina'!$B:$T,MATCH($A56,'[4]Výsledková listina'!$C:$C,0),6))</f>
      </c>
      <c r="X56" s="17">
        <f>IF(ISNA(MATCH($A56,'[4]Výsledková listina'!$C:$C,0)),"",INDEX('[4]Výsledková listina'!$B:$T,MATCH($A56,'[4]Výsledková listina'!$C:$C,0),7))</f>
      </c>
      <c r="Y56" s="17">
        <f>IF(OR(W56="",ISBLANK(W56)),"",INDEX(body!$A:$C,X56+1,2))</f>
      </c>
      <c r="Z56" s="17">
        <f>IF(ISNA(MATCH($A56,'[4]Výsledková listina'!$L:$L,0)),"",INDEX('[4]Výsledková listina'!$B:$T,MATCH($A56,'[4]Výsledková listina'!$L:$L,0),15))</f>
      </c>
      <c r="AA56" s="17">
        <f>IF(ISNA(MATCH($A56,'[4]Výsledková listina'!$L:$L,0)),"",INDEX('[4]Výsledková listina'!$B:$T,MATCH($A56,'[4]Výsledková listina'!$L:$L,0),16))</f>
      </c>
      <c r="AB56" s="17">
        <f>IF(OR(Z56="",ISBLANK(Z56)),"",INDEX(body!$A:$C,AA56+1,2))</f>
      </c>
      <c r="AC56" s="17">
        <f t="shared" si="5"/>
        <v>21840</v>
      </c>
      <c r="AD56" s="17">
        <f t="shared" si="6"/>
        <v>35</v>
      </c>
      <c r="AE56" s="17">
        <f t="shared" si="7"/>
        <v>67</v>
      </c>
      <c r="AF56" s="17">
        <f t="shared" si="8"/>
        <v>4</v>
      </c>
      <c r="AG56" s="22">
        <f t="shared" si="9"/>
        <v>53</v>
      </c>
    </row>
    <row r="57" spans="1:33" ht="25.5" customHeight="1">
      <c r="A57" s="15">
        <v>3435</v>
      </c>
      <c r="B57" s="16" t="s">
        <v>190</v>
      </c>
      <c r="C57" s="14" t="s">
        <v>15</v>
      </c>
      <c r="D57" s="8" t="s">
        <v>273</v>
      </c>
      <c r="E57" s="17">
        <f>IF(ISNA(MATCH($A57,'[1]Výsledková listina'!$C:$C,0)),"",INDEX('[1]Výsledková listina'!$B:$T,MATCH($A57,'[1]Výsledková listina'!$C:$C,0),6))</f>
        <v>1420</v>
      </c>
      <c r="F57" s="17">
        <f>IF(ISNA(MATCH($A57,'[1]Výsledková listina'!$C:$C,0)),"",INDEX('[1]Výsledková listina'!$B:$T,MATCH($A57,'[1]Výsledková listina'!$C:$C,0),7))</f>
        <v>6</v>
      </c>
      <c r="G57" s="17">
        <f>IF(OR(E57="",ISBLANK(E57)),"",INDEX(body!$A:$C,F57+1,2))</f>
        <v>25</v>
      </c>
      <c r="H57" s="17">
        <f>IF(ISNA(MATCH($A57,'[1]Výsledková listina'!$L:$L,0)),"",INDEX('[1]Výsledková listina'!$B:$T,MATCH($A57,'[1]Výsledková listina'!$L:$L,0),15))</f>
        <v>10</v>
      </c>
      <c r="I57" s="17">
        <f>IF(ISNA(MATCH($A57,'[1]Výsledková listina'!$L:$L,0)),"",INDEX('[1]Výsledková listina'!$B:$T,MATCH($A57,'[1]Výsledková listina'!$L:$L,0),16))</f>
        <v>10</v>
      </c>
      <c r="J57" s="17">
        <f>IF(OR(H57="",ISBLANK(H57)),"",INDEX(body!$A:$C,I57+1,2))</f>
        <v>13</v>
      </c>
      <c r="K57" s="17">
        <f>IF(ISNA(MATCH($A57,'[2]Výsledková listina'!$C:$C,0)),"",INDEX('[2]Výsledková listina'!$B:$T,MATCH($A57,'[2]Výsledková listina'!$C:$C,0),6))</f>
        <v>1160</v>
      </c>
      <c r="L57" s="17">
        <f>IF(ISNA(MATCH($A57,'[2]Výsledková listina'!$C:$C,0)),"",INDEX('[2]Výsledková listina'!$B:$T,MATCH($A57,'[2]Výsledková listina'!$C:$C,0),7))</f>
        <v>10</v>
      </c>
      <c r="M57" s="17">
        <f>IF(OR(K57="",ISBLANK(K57)),"",INDEX(body!$A:$C,L57+1,2))</f>
        <v>13</v>
      </c>
      <c r="N57" s="17">
        <f>IF(ISNA(MATCH($A57,'[2]Výsledková listina'!$L:$L,0)),"",INDEX('[2]Výsledková listina'!$B:$T,MATCH($A57,'[2]Výsledková listina'!$L:$L,0),15))</f>
        <v>6600</v>
      </c>
      <c r="O57" s="17">
        <f>IF(ISNA(MATCH($A57,'[2]Výsledková listina'!$L:$L,0)),"",INDEX('[2]Výsledková listina'!$B:$T,MATCH($A57,'[2]Výsledková listina'!$L:$L,0),16))</f>
        <v>10</v>
      </c>
      <c r="P57" s="17">
        <f>IF(OR(N57="",ISBLANK(N57)),"",INDEX(body!$A:$C,O57+1,2))</f>
        <v>13</v>
      </c>
      <c r="Q57" s="17">
        <f>IF(ISNA(MATCH($A57,'[3]Výsledková listina'!$C:$C,0)),"",INDEX('[3]Výsledková listina'!$B:$T,MATCH($A57,'[3]Výsledková listina'!$C:$C,0),6))</f>
      </c>
      <c r="R57" s="17">
        <f>IF(ISNA(MATCH($A57,'[3]Výsledková listina'!$C:$C,0)),"",INDEX('[3]Výsledková listina'!$B:$T,MATCH($A57,'[3]Výsledková listina'!$C:$C,0),7))</f>
      </c>
      <c r="S57" s="17">
        <f>IF(OR(Q57="",ISBLANK(Q57)),"",INDEX(body!$A:$C,R57+1,2))</f>
      </c>
      <c r="T57" s="17">
        <f>IF(ISNA(MATCH($A57,'[3]Výsledková listina'!$L:$L,0)),"",INDEX('[3]Výsledková listina'!$B:$T,MATCH($A57,'[3]Výsledková listina'!$L:$L,0),15))</f>
      </c>
      <c r="U57" s="17">
        <f>IF(ISNA(MATCH($A57,'[3]Výsledková listina'!$L:$L,0)),"",INDEX('[3]Výsledková listina'!$B:$T,MATCH($A57,'[3]Výsledková listina'!$L:$L,0),16))</f>
      </c>
      <c r="V57" s="17">
        <f>IF(OR(T57="",ISBLANK(T57)),"",INDEX(body!$A:$C,U57+1,2))</f>
      </c>
      <c r="W57" s="17">
        <f>IF(ISNA(MATCH($A57,'[4]Výsledková listina'!$C:$C,0)),"",INDEX('[4]Výsledková listina'!$B:$T,MATCH($A57,'[4]Výsledková listina'!$C:$C,0),6))</f>
      </c>
      <c r="X57" s="17">
        <f>IF(ISNA(MATCH($A57,'[4]Výsledková listina'!$C:$C,0)),"",INDEX('[4]Výsledková listina'!$B:$T,MATCH($A57,'[4]Výsledková listina'!$C:$C,0),7))</f>
      </c>
      <c r="Y57" s="17">
        <f>IF(OR(W57="",ISBLANK(W57)),"",INDEX(body!$A:$C,X57+1,2))</f>
      </c>
      <c r="Z57" s="17">
        <f>IF(ISNA(MATCH($A57,'[4]Výsledková listina'!$L:$L,0)),"",INDEX('[4]Výsledková listina'!$B:$T,MATCH($A57,'[4]Výsledková listina'!$L:$L,0),15))</f>
      </c>
      <c r="AA57" s="17">
        <f>IF(ISNA(MATCH($A57,'[4]Výsledková listina'!$L:$L,0)),"",INDEX('[4]Výsledková listina'!$B:$T,MATCH($A57,'[4]Výsledková listina'!$L:$L,0),16))</f>
      </c>
      <c r="AB57" s="17">
        <f>IF(OR(Z57="",ISBLANK(Z57)),"",INDEX(body!$A:$C,AA57+1,2))</f>
      </c>
      <c r="AC57" s="17">
        <f t="shared" si="5"/>
        <v>9190</v>
      </c>
      <c r="AD57" s="17">
        <f t="shared" si="6"/>
        <v>36</v>
      </c>
      <c r="AE57" s="17">
        <f t="shared" si="7"/>
        <v>64</v>
      </c>
      <c r="AF57" s="17">
        <f t="shared" si="8"/>
        <v>4</v>
      </c>
      <c r="AG57" s="22">
        <f t="shared" si="9"/>
        <v>54</v>
      </c>
    </row>
    <row r="58" spans="1:33" ht="25.5" customHeight="1">
      <c r="A58" s="15">
        <v>2373</v>
      </c>
      <c r="B58" s="16" t="s">
        <v>150</v>
      </c>
      <c r="C58" s="14" t="s">
        <v>15</v>
      </c>
      <c r="D58" s="8" t="s">
        <v>283</v>
      </c>
      <c r="E58" s="17">
        <f>IF(ISNA(MATCH($A58,'[1]Výsledková listina'!$C:$C,0)),"",INDEX('[1]Výsledková listina'!$B:$T,MATCH($A58,'[1]Výsledková listina'!$C:$C,0),6))</f>
      </c>
      <c r="F58" s="17">
        <f>IF(ISNA(MATCH($A58,'[1]Výsledková listina'!$C:$C,0)),"",INDEX('[1]Výsledková listina'!$B:$T,MATCH($A58,'[1]Výsledková listina'!$C:$C,0),7))</f>
      </c>
      <c r="G58" s="17">
        <f>IF(OR(E58="",ISBLANK(E58)),"",INDEX(body!$A:$C,F58+1,2))</f>
      </c>
      <c r="H58" s="17">
        <f>IF(ISNA(MATCH($A58,'[1]Výsledková listina'!$L:$L,0)),"",INDEX('[1]Výsledková listina'!$B:$T,MATCH($A58,'[1]Výsledková listina'!$L:$L,0),15))</f>
      </c>
      <c r="I58" s="17">
        <f>IF(ISNA(MATCH($A58,'[1]Výsledková listina'!$L:$L,0)),"",INDEX('[1]Výsledková listina'!$B:$T,MATCH($A58,'[1]Výsledková listina'!$L:$L,0),16))</f>
      </c>
      <c r="J58" s="17">
        <f>IF(OR(H58="",ISBLANK(H58)),"",INDEX(body!$A:$C,I58+1,2))</f>
      </c>
      <c r="K58" s="17">
        <f>IF(ISNA(MATCH($A58,'[2]Výsledková listina'!$C:$C,0)),"",INDEX('[2]Výsledková listina'!$B:$T,MATCH($A58,'[2]Výsledková listina'!$C:$C,0),6))</f>
        <v>12520</v>
      </c>
      <c r="L58" s="17">
        <f>IF(ISNA(MATCH($A58,'[2]Výsledková listina'!$C:$C,0)),"",INDEX('[2]Výsledková listina'!$B:$T,MATCH($A58,'[2]Výsledková listina'!$C:$C,0),7))</f>
        <v>1</v>
      </c>
      <c r="M58" s="17">
        <f>IF(OR(K58="",ISBLANK(K58)),"",INDEX(body!$A:$C,L58+1,2))</f>
        <v>36</v>
      </c>
      <c r="N58" s="17">
        <f>IF(ISNA(MATCH($A58,'[2]Výsledková listina'!$L:$L,0)),"",INDEX('[2]Výsledková listina'!$B:$T,MATCH($A58,'[2]Výsledková listina'!$L:$L,0),15))</f>
        <v>15580</v>
      </c>
      <c r="O58" s="17">
        <f>IF(ISNA(MATCH($A58,'[2]Výsledková listina'!$L:$L,0)),"",INDEX('[2]Výsledková listina'!$B:$T,MATCH($A58,'[2]Výsledková listina'!$L:$L,0),16))</f>
        <v>2</v>
      </c>
      <c r="P58" s="17">
        <f>IF(OR(N58="",ISBLANK(N58)),"",INDEX(body!$A:$C,O58+1,2))</f>
        <v>33</v>
      </c>
      <c r="Q58" s="17">
        <f>IF(ISNA(MATCH($A58,'[3]Výsledková listina'!$C:$C,0)),"",INDEX('[3]Výsledková listina'!$B:$T,MATCH($A58,'[3]Výsledková listina'!$C:$C,0),6))</f>
      </c>
      <c r="R58" s="17">
        <f>IF(ISNA(MATCH($A58,'[3]Výsledková listina'!$C:$C,0)),"",INDEX('[3]Výsledková listina'!$B:$T,MATCH($A58,'[3]Výsledková listina'!$C:$C,0),7))</f>
      </c>
      <c r="S58" s="17">
        <f>IF(OR(Q58="",ISBLANK(Q58)),"",INDEX(body!$A:$C,R58+1,2))</f>
      </c>
      <c r="T58" s="17">
        <f>IF(ISNA(MATCH($A58,'[3]Výsledková listina'!$L:$L,0)),"",INDEX('[3]Výsledková listina'!$B:$T,MATCH($A58,'[3]Výsledková listina'!$L:$L,0),15))</f>
      </c>
      <c r="U58" s="17">
        <f>IF(ISNA(MATCH($A58,'[3]Výsledková listina'!$L:$L,0)),"",INDEX('[3]Výsledková listina'!$B:$T,MATCH($A58,'[3]Výsledková listina'!$L:$L,0),16))</f>
      </c>
      <c r="V58" s="17">
        <f>IF(OR(T58="",ISBLANK(T58)),"",INDEX(body!$A:$C,U58+1,2))</f>
      </c>
      <c r="W58" s="17">
        <f>IF(ISNA(MATCH($A58,'[4]Výsledková listina'!$C:$C,0)),"",INDEX('[4]Výsledková listina'!$B:$T,MATCH($A58,'[4]Výsledková listina'!$C:$C,0),6))</f>
      </c>
      <c r="X58" s="17">
        <f>IF(ISNA(MATCH($A58,'[4]Výsledková listina'!$C:$C,0)),"",INDEX('[4]Výsledková listina'!$B:$T,MATCH($A58,'[4]Výsledková listina'!$C:$C,0),7))</f>
      </c>
      <c r="Y58" s="17">
        <f>IF(OR(W58="",ISBLANK(W58)),"",INDEX(body!$A:$C,X58+1,2))</f>
      </c>
      <c r="Z58" s="17">
        <f>IF(ISNA(MATCH($A58,'[4]Výsledková listina'!$L:$L,0)),"",INDEX('[4]Výsledková listina'!$B:$T,MATCH($A58,'[4]Výsledková listina'!$L:$L,0),15))</f>
      </c>
      <c r="AA58" s="17">
        <f>IF(ISNA(MATCH($A58,'[4]Výsledková listina'!$L:$L,0)),"",INDEX('[4]Výsledková listina'!$B:$T,MATCH($A58,'[4]Výsledková listina'!$L:$L,0),16))</f>
      </c>
      <c r="AB58" s="17">
        <f>IF(OR(Z58="",ISBLANK(Z58)),"",INDEX(body!$A:$C,AA58+1,2))</f>
      </c>
      <c r="AC58" s="17">
        <f t="shared" si="5"/>
        <v>28100</v>
      </c>
      <c r="AD58" s="17">
        <f t="shared" si="6"/>
        <v>3</v>
      </c>
      <c r="AE58" s="17">
        <f t="shared" si="7"/>
        <v>69</v>
      </c>
      <c r="AF58" s="17">
        <f t="shared" si="8"/>
        <v>2</v>
      </c>
      <c r="AG58" s="22">
        <f t="shared" si="9"/>
        <v>55</v>
      </c>
    </row>
    <row r="59" spans="1:33" ht="25.5" customHeight="1">
      <c r="A59" s="15">
        <v>1730</v>
      </c>
      <c r="B59" s="16" t="s">
        <v>210</v>
      </c>
      <c r="C59" s="14" t="s">
        <v>15</v>
      </c>
      <c r="D59" s="8" t="s">
        <v>236</v>
      </c>
      <c r="E59" s="17">
        <f>IF(ISNA(MATCH($A59,'[1]Výsledková listina'!$C:$C,0)),"",INDEX('[1]Výsledková listina'!$B:$T,MATCH($A59,'[1]Výsledková listina'!$C:$C,0),6))</f>
        <v>5860</v>
      </c>
      <c r="F59" s="17">
        <f>IF(ISNA(MATCH($A59,'[1]Výsledková listina'!$C:$C,0)),"",INDEX('[1]Výsledková listina'!$B:$T,MATCH($A59,'[1]Výsledková listina'!$C:$C,0),7))</f>
        <v>1</v>
      </c>
      <c r="G59" s="17">
        <f>IF(OR(E59="",ISBLANK(E59)),"",INDEX(body!$A:$C,F59+1,2))</f>
        <v>36</v>
      </c>
      <c r="H59" s="17">
        <f>IF(ISNA(MATCH($A59,'[1]Výsledková listina'!$L:$L,0)),"",INDEX('[1]Výsledková listina'!$B:$T,MATCH($A59,'[1]Výsledková listina'!$L:$L,0),15))</f>
        <v>3400</v>
      </c>
      <c r="I59" s="17">
        <f>IF(ISNA(MATCH($A59,'[1]Výsledková listina'!$L:$L,0)),"",INDEX('[1]Výsledková listina'!$B:$T,MATCH($A59,'[1]Výsledková listina'!$L:$L,0),16))</f>
        <v>5</v>
      </c>
      <c r="J59" s="17">
        <f>IF(OR(H59="",ISBLANK(H59)),"",INDEX(body!$A:$C,I59+1,2))</f>
        <v>27</v>
      </c>
      <c r="K59" s="17">
        <f>IF(ISNA(MATCH($A59,'[2]Výsledková listina'!$C:$C,0)),"",INDEX('[2]Výsledková listina'!$B:$T,MATCH($A59,'[2]Výsledková listina'!$C:$C,0),6))</f>
      </c>
      <c r="L59" s="17">
        <f>IF(ISNA(MATCH($A59,'[2]Výsledková listina'!$C:$C,0)),"",INDEX('[2]Výsledková listina'!$B:$T,MATCH($A59,'[2]Výsledková listina'!$C:$C,0),7))</f>
      </c>
      <c r="M59" s="17">
        <f>IF(OR(K59="",ISBLANK(K59)),"",INDEX(body!$A:$C,L59+1,2))</f>
      </c>
      <c r="N59" s="17">
        <f>IF(ISNA(MATCH($A59,'[2]Výsledková listina'!$L:$L,0)),"",INDEX('[2]Výsledková listina'!$B:$T,MATCH($A59,'[2]Výsledková listina'!$L:$L,0),15))</f>
      </c>
      <c r="O59" s="17">
        <f>IF(ISNA(MATCH($A59,'[2]Výsledková listina'!$L:$L,0)),"",INDEX('[2]Výsledková listina'!$B:$T,MATCH($A59,'[2]Výsledková listina'!$L:$L,0),16))</f>
      </c>
      <c r="P59" s="17">
        <f>IF(OR(N59="",ISBLANK(N59)),"",INDEX(body!$A:$C,O59+1,2))</f>
      </c>
      <c r="Q59" s="17">
        <f>IF(ISNA(MATCH($A59,'[3]Výsledková listina'!$C:$C,0)),"",INDEX('[3]Výsledková listina'!$B:$T,MATCH($A59,'[3]Výsledková listina'!$C:$C,0),6))</f>
      </c>
      <c r="R59" s="17">
        <f>IF(ISNA(MATCH($A59,'[3]Výsledková listina'!$C:$C,0)),"",INDEX('[3]Výsledková listina'!$B:$T,MATCH($A59,'[3]Výsledková listina'!$C:$C,0),7))</f>
      </c>
      <c r="S59" s="17">
        <f>IF(OR(Q59="",ISBLANK(Q59)),"",INDEX(body!$A:$C,R59+1,2))</f>
      </c>
      <c r="T59" s="17">
        <f>IF(ISNA(MATCH($A59,'[3]Výsledková listina'!$L:$L,0)),"",INDEX('[3]Výsledková listina'!$B:$T,MATCH($A59,'[3]Výsledková listina'!$L:$L,0),15))</f>
      </c>
      <c r="U59" s="17">
        <f>IF(ISNA(MATCH($A59,'[3]Výsledková listina'!$L:$L,0)),"",INDEX('[3]Výsledková listina'!$B:$T,MATCH($A59,'[3]Výsledková listina'!$L:$L,0),16))</f>
      </c>
      <c r="V59" s="17">
        <f>IF(OR(T59="",ISBLANK(T59)),"",INDEX(body!$A:$C,U59+1,2))</f>
      </c>
      <c r="W59" s="17">
        <f>IF(ISNA(MATCH($A59,'[4]Výsledková listina'!$C:$C,0)),"",INDEX('[4]Výsledková listina'!$B:$T,MATCH($A59,'[4]Výsledková listina'!$C:$C,0),6))</f>
      </c>
      <c r="X59" s="17">
        <f>IF(ISNA(MATCH($A59,'[4]Výsledková listina'!$C:$C,0)),"",INDEX('[4]Výsledková listina'!$B:$T,MATCH($A59,'[4]Výsledková listina'!$C:$C,0),7))</f>
      </c>
      <c r="Y59" s="17">
        <f>IF(OR(W59="",ISBLANK(W59)),"",INDEX(body!$A:$C,X59+1,2))</f>
      </c>
      <c r="Z59" s="17">
        <f>IF(ISNA(MATCH($A59,'[4]Výsledková listina'!$L:$L,0)),"",INDEX('[4]Výsledková listina'!$B:$T,MATCH($A59,'[4]Výsledková listina'!$L:$L,0),15))</f>
      </c>
      <c r="AA59" s="17">
        <f>IF(ISNA(MATCH($A59,'[4]Výsledková listina'!$L:$L,0)),"",INDEX('[4]Výsledková listina'!$B:$T,MATCH($A59,'[4]Výsledková listina'!$L:$L,0),16))</f>
      </c>
      <c r="AB59" s="17">
        <f>IF(OR(Z59="",ISBLANK(Z59)),"",INDEX(body!$A:$C,AA59+1,2))</f>
      </c>
      <c r="AC59" s="17">
        <f t="shared" si="5"/>
        <v>9260</v>
      </c>
      <c r="AD59" s="17">
        <f t="shared" si="6"/>
        <v>6</v>
      </c>
      <c r="AE59" s="17">
        <f t="shared" si="7"/>
        <v>63</v>
      </c>
      <c r="AF59" s="17">
        <f t="shared" si="8"/>
        <v>2</v>
      </c>
      <c r="AG59" s="22">
        <f t="shared" si="9"/>
        <v>56</v>
      </c>
    </row>
    <row r="60" spans="1:33" ht="25.5" customHeight="1">
      <c r="A60" s="15">
        <v>3264</v>
      </c>
      <c r="B60" s="16" t="s">
        <v>168</v>
      </c>
      <c r="C60" s="14" t="s">
        <v>15</v>
      </c>
      <c r="D60" s="8" t="s">
        <v>236</v>
      </c>
      <c r="E60" s="17">
        <f>IF(ISNA(MATCH($A60,'[1]Výsledková listina'!$C:$C,0)),"",INDEX('[1]Výsledková listina'!$B:$T,MATCH($A60,'[1]Výsledková listina'!$C:$C,0),6))</f>
      </c>
      <c r="F60" s="17">
        <f>IF(ISNA(MATCH($A60,'[1]Výsledková listina'!$C:$C,0)),"",INDEX('[1]Výsledková listina'!$B:$T,MATCH($A60,'[1]Výsledková listina'!$C:$C,0),7))</f>
      </c>
      <c r="G60" s="17">
        <f>IF(OR(E60="",ISBLANK(E60)),"",INDEX(body!$A:$C,F60+1,2))</f>
      </c>
      <c r="H60" s="17">
        <f>IF(ISNA(MATCH($A60,'[1]Výsledková listina'!$L:$L,0)),"",INDEX('[1]Výsledková listina'!$B:$T,MATCH($A60,'[1]Výsledková listina'!$L:$L,0),15))</f>
      </c>
      <c r="I60" s="17">
        <f>IF(ISNA(MATCH($A60,'[1]Výsledková listina'!$L:$L,0)),"",INDEX('[1]Výsledková listina'!$B:$T,MATCH($A60,'[1]Výsledková listina'!$L:$L,0),16))</f>
      </c>
      <c r="J60" s="17">
        <f>IF(OR(H60="",ISBLANK(H60)),"",INDEX(body!$A:$C,I60+1,2))</f>
      </c>
      <c r="K60" s="17">
        <f>IF(ISNA(MATCH($A60,'[2]Výsledková listina'!$C:$C,0)),"",INDEX('[2]Výsledková listina'!$B:$T,MATCH($A60,'[2]Výsledková listina'!$C:$C,0),6))</f>
        <v>16220</v>
      </c>
      <c r="L60" s="17">
        <f>IF(ISNA(MATCH($A60,'[2]Výsledková listina'!$C:$C,0)),"",INDEX('[2]Výsledková listina'!$B:$T,MATCH($A60,'[2]Výsledková listina'!$C:$C,0),7))</f>
        <v>3</v>
      </c>
      <c r="M60" s="17">
        <f>IF(OR(K60="",ISBLANK(K60)),"",INDEX(body!$A:$C,L60+1,2))</f>
        <v>31</v>
      </c>
      <c r="N60" s="17">
        <f>IF(ISNA(MATCH($A60,'[2]Výsledková listina'!$L:$L,0)),"",INDEX('[2]Výsledková listina'!$B:$T,MATCH($A60,'[2]Výsledková listina'!$L:$L,0),15))</f>
        <v>13300</v>
      </c>
      <c r="O60" s="17">
        <f>IF(ISNA(MATCH($A60,'[2]Výsledková listina'!$L:$L,0)),"",INDEX('[2]Výsledková listina'!$B:$T,MATCH($A60,'[2]Výsledková listina'!$L:$L,0),16))</f>
        <v>4</v>
      </c>
      <c r="P60" s="17">
        <f>IF(OR(N60="",ISBLANK(N60)),"",INDEX(body!$A:$C,O60+1,2))</f>
        <v>29</v>
      </c>
      <c r="Q60" s="17">
        <f>IF(ISNA(MATCH($A60,'[3]Výsledková listina'!$C:$C,0)),"",INDEX('[3]Výsledková listina'!$B:$T,MATCH($A60,'[3]Výsledková listina'!$C:$C,0),6))</f>
      </c>
      <c r="R60" s="17">
        <f>IF(ISNA(MATCH($A60,'[3]Výsledková listina'!$C:$C,0)),"",INDEX('[3]Výsledková listina'!$B:$T,MATCH($A60,'[3]Výsledková listina'!$C:$C,0),7))</f>
      </c>
      <c r="S60" s="17">
        <f>IF(OR(Q60="",ISBLANK(Q60)),"",INDEX(body!$A:$C,R60+1,2))</f>
      </c>
      <c r="T60" s="17">
        <f>IF(ISNA(MATCH($A60,'[3]Výsledková listina'!$L:$L,0)),"",INDEX('[3]Výsledková listina'!$B:$T,MATCH($A60,'[3]Výsledková listina'!$L:$L,0),15))</f>
      </c>
      <c r="U60" s="17">
        <f>IF(ISNA(MATCH($A60,'[3]Výsledková listina'!$L:$L,0)),"",INDEX('[3]Výsledková listina'!$B:$T,MATCH($A60,'[3]Výsledková listina'!$L:$L,0),16))</f>
      </c>
      <c r="V60" s="17">
        <f>IF(OR(T60="",ISBLANK(T60)),"",INDEX(body!$A:$C,U60+1,2))</f>
      </c>
      <c r="W60" s="17">
        <f>IF(ISNA(MATCH($A60,'[4]Výsledková listina'!$C:$C,0)),"",INDEX('[4]Výsledková listina'!$B:$T,MATCH($A60,'[4]Výsledková listina'!$C:$C,0),6))</f>
      </c>
      <c r="X60" s="17">
        <f>IF(ISNA(MATCH($A60,'[4]Výsledková listina'!$C:$C,0)),"",INDEX('[4]Výsledková listina'!$B:$T,MATCH($A60,'[4]Výsledková listina'!$C:$C,0),7))</f>
      </c>
      <c r="Y60" s="17">
        <f>IF(OR(W60="",ISBLANK(W60)),"",INDEX(body!$A:$C,X60+1,2))</f>
      </c>
      <c r="Z60" s="17">
        <f>IF(ISNA(MATCH($A60,'[4]Výsledková listina'!$L:$L,0)),"",INDEX('[4]Výsledková listina'!$B:$T,MATCH($A60,'[4]Výsledková listina'!$L:$L,0),15))</f>
      </c>
      <c r="AA60" s="17">
        <f>IF(ISNA(MATCH($A60,'[4]Výsledková listina'!$L:$L,0)),"",INDEX('[4]Výsledková listina'!$B:$T,MATCH($A60,'[4]Výsledková listina'!$L:$L,0),16))</f>
      </c>
      <c r="AB60" s="17">
        <f>IF(OR(Z60="",ISBLANK(Z60)),"",INDEX(body!$A:$C,AA60+1,2))</f>
      </c>
      <c r="AC60" s="17">
        <f t="shared" si="5"/>
        <v>29520</v>
      </c>
      <c r="AD60" s="17">
        <f t="shared" si="6"/>
        <v>7</v>
      </c>
      <c r="AE60" s="17">
        <f t="shared" si="7"/>
        <v>60</v>
      </c>
      <c r="AF60" s="17">
        <f t="shared" si="8"/>
        <v>2</v>
      </c>
      <c r="AG60" s="22">
        <f t="shared" si="9"/>
        <v>57</v>
      </c>
    </row>
    <row r="61" spans="1:33" ht="25.5" customHeight="1">
      <c r="A61" s="15">
        <v>3844</v>
      </c>
      <c r="B61" s="16" t="s">
        <v>282</v>
      </c>
      <c r="C61" s="14" t="s">
        <v>15</v>
      </c>
      <c r="D61" s="8" t="s">
        <v>281</v>
      </c>
      <c r="E61" s="17">
        <f>IF(ISNA(MATCH($A61,'[1]Výsledková listina'!$C:$C,0)),"",INDEX('[1]Výsledková listina'!$B:$T,MATCH($A61,'[1]Výsledková listina'!$C:$C,0),6))</f>
      </c>
      <c r="F61" s="17">
        <f>IF(ISNA(MATCH($A61,'[1]Výsledková listina'!$C:$C,0)),"",INDEX('[1]Výsledková listina'!$B:$T,MATCH($A61,'[1]Výsledková listina'!$C:$C,0),7))</f>
      </c>
      <c r="G61" s="17">
        <f>IF(OR(E61="",ISBLANK(E61)),"",INDEX(body!$A:$C,F61+1,2))</f>
      </c>
      <c r="H61" s="17">
        <f>IF(ISNA(MATCH($A61,'[1]Výsledková listina'!$L:$L,0)),"",INDEX('[1]Výsledková listina'!$B:$T,MATCH($A61,'[1]Výsledková listina'!$L:$L,0),15))</f>
      </c>
      <c r="I61" s="17">
        <f>IF(ISNA(MATCH($A61,'[1]Výsledková listina'!$L:$L,0)),"",INDEX('[1]Výsledková listina'!$B:$T,MATCH($A61,'[1]Výsledková listina'!$L:$L,0),16))</f>
      </c>
      <c r="J61" s="17">
        <f>IF(OR(H61="",ISBLANK(H61)),"",INDEX(body!$A:$C,I61+1,2))</f>
      </c>
      <c r="K61" s="17">
        <f>IF(ISNA(MATCH($A61,'[2]Výsledková listina'!$C:$C,0)),"",INDEX('[2]Výsledková listina'!$B:$T,MATCH($A61,'[2]Výsledková listina'!$C:$C,0),6))</f>
        <v>8580</v>
      </c>
      <c r="L61" s="17">
        <f>IF(ISNA(MATCH($A61,'[2]Výsledková listina'!$C:$C,0)),"",INDEX('[2]Výsledková listina'!$B:$T,MATCH($A61,'[2]Výsledková listina'!$C:$C,0),7))</f>
        <v>2</v>
      </c>
      <c r="M61" s="17">
        <f>IF(OR(K61="",ISBLANK(K61)),"",INDEX(body!$A:$C,L61+1,2))</f>
        <v>33</v>
      </c>
      <c r="N61" s="17">
        <f>IF(ISNA(MATCH($A61,'[2]Výsledková listina'!$L:$L,0)),"",INDEX('[2]Výsledková listina'!$B:$T,MATCH($A61,'[2]Výsledková listina'!$L:$L,0),15))</f>
        <v>15520</v>
      </c>
      <c r="O61" s="17">
        <f>IF(ISNA(MATCH($A61,'[2]Výsledková listina'!$L:$L,0)),"",INDEX('[2]Výsledková listina'!$B:$T,MATCH($A61,'[2]Výsledková listina'!$L:$L,0),16))</f>
        <v>5</v>
      </c>
      <c r="P61" s="17">
        <f>IF(OR(N61="",ISBLANK(N61)),"",INDEX(body!$A:$C,O61+1,2))</f>
        <v>27</v>
      </c>
      <c r="Q61" s="17">
        <f>IF(ISNA(MATCH($A61,'[3]Výsledková listina'!$C:$C,0)),"",INDEX('[3]Výsledková listina'!$B:$T,MATCH($A61,'[3]Výsledková listina'!$C:$C,0),6))</f>
      </c>
      <c r="R61" s="17">
        <f>IF(ISNA(MATCH($A61,'[3]Výsledková listina'!$C:$C,0)),"",INDEX('[3]Výsledková listina'!$B:$T,MATCH($A61,'[3]Výsledková listina'!$C:$C,0),7))</f>
      </c>
      <c r="S61" s="17">
        <f>IF(OR(Q61="",ISBLANK(Q61)),"",INDEX(body!$A:$C,R61+1,2))</f>
      </c>
      <c r="T61" s="17">
        <f>IF(ISNA(MATCH($A61,'[3]Výsledková listina'!$L:$L,0)),"",INDEX('[3]Výsledková listina'!$B:$T,MATCH($A61,'[3]Výsledková listina'!$L:$L,0),15))</f>
      </c>
      <c r="U61" s="17">
        <f>IF(ISNA(MATCH($A61,'[3]Výsledková listina'!$L:$L,0)),"",INDEX('[3]Výsledková listina'!$B:$T,MATCH($A61,'[3]Výsledková listina'!$L:$L,0),16))</f>
      </c>
      <c r="V61" s="17">
        <f>IF(OR(T61="",ISBLANK(T61)),"",INDEX(body!$A:$C,U61+1,2))</f>
      </c>
      <c r="W61" s="17">
        <f>IF(ISNA(MATCH($A61,'[4]Výsledková listina'!$C:$C,0)),"",INDEX('[4]Výsledková listina'!$B:$T,MATCH($A61,'[4]Výsledková listina'!$C:$C,0),6))</f>
      </c>
      <c r="X61" s="17">
        <f>IF(ISNA(MATCH($A61,'[4]Výsledková listina'!$C:$C,0)),"",INDEX('[4]Výsledková listina'!$B:$T,MATCH($A61,'[4]Výsledková listina'!$C:$C,0),7))</f>
      </c>
      <c r="Y61" s="17">
        <f>IF(OR(W61="",ISBLANK(W61)),"",INDEX(body!$A:$C,X61+1,2))</f>
      </c>
      <c r="Z61" s="17">
        <f>IF(ISNA(MATCH($A61,'[4]Výsledková listina'!$L:$L,0)),"",INDEX('[4]Výsledková listina'!$B:$T,MATCH($A61,'[4]Výsledková listina'!$L:$L,0),15))</f>
      </c>
      <c r="AA61" s="17">
        <f>IF(ISNA(MATCH($A61,'[4]Výsledková listina'!$L:$L,0)),"",INDEX('[4]Výsledková listina'!$B:$T,MATCH($A61,'[4]Výsledková listina'!$L:$L,0),16))</f>
      </c>
      <c r="AB61" s="17">
        <f>IF(OR(Z61="",ISBLANK(Z61)),"",INDEX(body!$A:$C,AA61+1,2))</f>
      </c>
      <c r="AC61" s="17">
        <f t="shared" si="5"/>
        <v>24100</v>
      </c>
      <c r="AD61" s="17">
        <f t="shared" si="6"/>
        <v>7</v>
      </c>
      <c r="AE61" s="17">
        <f t="shared" si="7"/>
        <v>60</v>
      </c>
      <c r="AF61" s="17">
        <f t="shared" si="8"/>
        <v>2</v>
      </c>
      <c r="AG61" s="22">
        <f t="shared" si="9"/>
        <v>58</v>
      </c>
    </row>
    <row r="62" spans="1:33" ht="25.5" customHeight="1">
      <c r="A62" s="15">
        <v>2339</v>
      </c>
      <c r="B62" s="16" t="s">
        <v>214</v>
      </c>
      <c r="C62" s="14" t="s">
        <v>15</v>
      </c>
      <c r="D62" s="8" t="s">
        <v>270</v>
      </c>
      <c r="E62" s="17">
        <f>IF(ISNA(MATCH($A62,'[1]Výsledková listina'!$C:$C,0)),"",INDEX('[1]Výsledková listina'!$B:$T,MATCH($A62,'[1]Výsledková listina'!$C:$C,0),6))</f>
      </c>
      <c r="F62" s="17">
        <f>IF(ISNA(MATCH($A62,'[1]Výsledková listina'!$C:$C,0)),"",INDEX('[1]Výsledková listina'!$B:$T,MATCH($A62,'[1]Výsledková listina'!$C:$C,0),7))</f>
      </c>
      <c r="G62" s="17">
        <f>IF(OR(E62="",ISBLANK(E62)),"",INDEX(body!$A:$C,F62+1,2))</f>
      </c>
      <c r="H62" s="17">
        <f>IF(ISNA(MATCH($A62,'[1]Výsledková listina'!$L:$L,0)),"",INDEX('[1]Výsledková listina'!$B:$T,MATCH($A62,'[1]Výsledková listina'!$L:$L,0),15))</f>
      </c>
      <c r="I62" s="17">
        <f>IF(ISNA(MATCH($A62,'[1]Výsledková listina'!$L:$L,0)),"",INDEX('[1]Výsledková listina'!$B:$T,MATCH($A62,'[1]Výsledková listina'!$L:$L,0),16))</f>
      </c>
      <c r="J62" s="17">
        <f>IF(OR(H62="",ISBLANK(H62)),"",INDEX(body!$A:$C,I62+1,2))</f>
      </c>
      <c r="K62" s="17">
        <f>IF(ISNA(MATCH($A62,'[2]Výsledková listina'!$C:$C,0)),"",INDEX('[2]Výsledková listina'!$B:$T,MATCH($A62,'[2]Výsledková listina'!$C:$C,0),6))</f>
        <v>22520</v>
      </c>
      <c r="L62" s="17">
        <f>IF(ISNA(MATCH($A62,'[2]Výsledková listina'!$C:$C,0)),"",INDEX('[2]Výsledková listina'!$B:$T,MATCH($A62,'[2]Výsledková listina'!$C:$C,0),7))</f>
        <v>4</v>
      </c>
      <c r="M62" s="17">
        <f>IF(OR(K62="",ISBLANK(K62)),"",INDEX(body!$A:$C,L62+1,2))</f>
        <v>29</v>
      </c>
      <c r="N62" s="17">
        <f>IF(ISNA(MATCH($A62,'[2]Výsledková listina'!$L:$L,0)),"",INDEX('[2]Výsledková listina'!$B:$T,MATCH($A62,'[2]Výsledková listina'!$L:$L,0),15))</f>
        <v>12420</v>
      </c>
      <c r="O62" s="17">
        <f>IF(ISNA(MATCH($A62,'[2]Výsledková listina'!$L:$L,0)),"",INDEX('[2]Výsledková listina'!$B:$T,MATCH($A62,'[2]Výsledková listina'!$L:$L,0),16))</f>
        <v>4</v>
      </c>
      <c r="P62" s="17">
        <f>IF(OR(N62="",ISBLANK(N62)),"",INDEX(body!$A:$C,O62+1,2))</f>
        <v>29</v>
      </c>
      <c r="Q62" s="17">
        <f>IF(ISNA(MATCH($A62,'[3]Výsledková listina'!$C:$C,0)),"",INDEX('[3]Výsledková listina'!$B:$T,MATCH($A62,'[3]Výsledková listina'!$C:$C,0),6))</f>
      </c>
      <c r="R62" s="17">
        <f>IF(ISNA(MATCH($A62,'[3]Výsledková listina'!$C:$C,0)),"",INDEX('[3]Výsledková listina'!$B:$T,MATCH($A62,'[3]Výsledková listina'!$C:$C,0),7))</f>
      </c>
      <c r="S62" s="17">
        <f>IF(OR(Q62="",ISBLANK(Q62)),"",INDEX(body!$A:$C,R62+1,2))</f>
      </c>
      <c r="T62" s="17">
        <f>IF(ISNA(MATCH($A62,'[3]Výsledková listina'!$L:$L,0)),"",INDEX('[3]Výsledková listina'!$B:$T,MATCH($A62,'[3]Výsledková listina'!$L:$L,0),15))</f>
      </c>
      <c r="U62" s="17">
        <f>IF(ISNA(MATCH($A62,'[3]Výsledková listina'!$L:$L,0)),"",INDEX('[3]Výsledková listina'!$B:$T,MATCH($A62,'[3]Výsledková listina'!$L:$L,0),16))</f>
      </c>
      <c r="V62" s="17">
        <f>IF(OR(T62="",ISBLANK(T62)),"",INDEX(body!$A:$C,U62+1,2))</f>
      </c>
      <c r="W62" s="17">
        <f>IF(ISNA(MATCH($A62,'[4]Výsledková listina'!$C:$C,0)),"",INDEX('[4]Výsledková listina'!$B:$T,MATCH($A62,'[4]Výsledková listina'!$C:$C,0),6))</f>
      </c>
      <c r="X62" s="17">
        <f>IF(ISNA(MATCH($A62,'[4]Výsledková listina'!$C:$C,0)),"",INDEX('[4]Výsledková listina'!$B:$T,MATCH($A62,'[4]Výsledková listina'!$C:$C,0),7))</f>
      </c>
      <c r="Y62" s="17">
        <f>IF(OR(W62="",ISBLANK(W62)),"",INDEX(body!$A:$C,X62+1,2))</f>
      </c>
      <c r="Z62" s="17">
        <f>IF(ISNA(MATCH($A62,'[4]Výsledková listina'!$L:$L,0)),"",INDEX('[4]Výsledková listina'!$B:$T,MATCH($A62,'[4]Výsledková listina'!$L:$L,0),15))</f>
      </c>
      <c r="AA62" s="17">
        <f>IF(ISNA(MATCH($A62,'[4]Výsledková listina'!$L:$L,0)),"",INDEX('[4]Výsledková listina'!$B:$T,MATCH($A62,'[4]Výsledková listina'!$L:$L,0),16))</f>
      </c>
      <c r="AB62" s="17">
        <f>IF(OR(Z62="",ISBLANK(Z62)),"",INDEX(body!$A:$C,AA62+1,2))</f>
      </c>
      <c r="AC62" s="17">
        <f t="shared" si="5"/>
        <v>34940</v>
      </c>
      <c r="AD62" s="17">
        <f t="shared" si="6"/>
        <v>8</v>
      </c>
      <c r="AE62" s="17">
        <f t="shared" si="7"/>
        <v>58</v>
      </c>
      <c r="AF62" s="17">
        <f t="shared" si="8"/>
        <v>2</v>
      </c>
      <c r="AG62" s="22">
        <f t="shared" si="9"/>
        <v>59</v>
      </c>
    </row>
    <row r="63" spans="1:33" ht="25.5" customHeight="1">
      <c r="A63" s="15">
        <v>2588</v>
      </c>
      <c r="B63" s="16" t="s">
        <v>194</v>
      </c>
      <c r="C63" s="14" t="s">
        <v>15</v>
      </c>
      <c r="D63" s="8" t="s">
        <v>283</v>
      </c>
      <c r="E63" s="17">
        <f>IF(ISNA(MATCH($A63,'[1]Výsledková listina'!$C:$C,0)),"",INDEX('[1]Výsledková listina'!$B:$T,MATCH($A63,'[1]Výsledková listina'!$C:$C,0),6))</f>
        <v>1080</v>
      </c>
      <c r="F63" s="17">
        <f>IF(ISNA(MATCH($A63,'[1]Výsledková listina'!$C:$C,0)),"",INDEX('[1]Výsledková listina'!$B:$T,MATCH($A63,'[1]Výsledková listina'!$C:$C,0),7))</f>
        <v>7</v>
      </c>
      <c r="G63" s="17">
        <f>IF(OR(E63="",ISBLANK(E63)),"",INDEX(body!$A:$C,F63+1,2))</f>
        <v>22</v>
      </c>
      <c r="H63" s="17">
        <f>IF(ISNA(MATCH($A63,'[1]Výsledková listina'!$L:$L,0)),"",INDEX('[1]Výsledková listina'!$B:$T,MATCH($A63,'[1]Výsledková listina'!$L:$L,0),15))</f>
        <v>5040</v>
      </c>
      <c r="I63" s="17">
        <f>IF(ISNA(MATCH($A63,'[1]Výsledková listina'!$L:$L,0)),"",INDEX('[1]Výsledková listina'!$B:$T,MATCH($A63,'[1]Výsledková listina'!$L:$L,0),16))</f>
        <v>1</v>
      </c>
      <c r="J63" s="17">
        <f>IF(OR(H63="",ISBLANK(H63)),"",INDEX(body!$A:$C,I63+1,2))</f>
        <v>36</v>
      </c>
      <c r="K63" s="17">
        <f>IF(ISNA(MATCH($A63,'[2]Výsledková listina'!$C:$C,0)),"",INDEX('[2]Výsledková listina'!$B:$T,MATCH($A63,'[2]Výsledková listina'!$C:$C,0),6))</f>
      </c>
      <c r="L63" s="17">
        <f>IF(ISNA(MATCH($A63,'[2]Výsledková listina'!$C:$C,0)),"",INDEX('[2]Výsledková listina'!$B:$T,MATCH($A63,'[2]Výsledková listina'!$C:$C,0),7))</f>
      </c>
      <c r="M63" s="17">
        <f>IF(OR(K63="",ISBLANK(K63)),"",INDEX(body!$A:$C,L63+1,2))</f>
      </c>
      <c r="N63" s="17">
        <f>IF(ISNA(MATCH($A63,'[2]Výsledková listina'!$L:$L,0)),"",INDEX('[2]Výsledková listina'!$B:$T,MATCH($A63,'[2]Výsledková listina'!$L:$L,0),15))</f>
      </c>
      <c r="O63" s="17">
        <f>IF(ISNA(MATCH($A63,'[2]Výsledková listina'!$L:$L,0)),"",INDEX('[2]Výsledková listina'!$B:$T,MATCH($A63,'[2]Výsledková listina'!$L:$L,0),16))</f>
      </c>
      <c r="P63" s="17">
        <f>IF(OR(N63="",ISBLANK(N63)),"",INDEX(body!$A:$C,O63+1,2))</f>
      </c>
      <c r="Q63" s="17">
        <f>IF(ISNA(MATCH($A63,'[3]Výsledková listina'!$C:$C,0)),"",INDEX('[3]Výsledková listina'!$B:$T,MATCH($A63,'[3]Výsledková listina'!$C:$C,0),6))</f>
      </c>
      <c r="R63" s="17">
        <f>IF(ISNA(MATCH($A63,'[3]Výsledková listina'!$C:$C,0)),"",INDEX('[3]Výsledková listina'!$B:$T,MATCH($A63,'[3]Výsledková listina'!$C:$C,0),7))</f>
      </c>
      <c r="S63" s="17">
        <f>IF(OR(Q63="",ISBLANK(Q63)),"",INDEX(body!$A:$C,R63+1,2))</f>
      </c>
      <c r="T63" s="17">
        <f>IF(ISNA(MATCH($A63,'[3]Výsledková listina'!$L:$L,0)),"",INDEX('[3]Výsledková listina'!$B:$T,MATCH($A63,'[3]Výsledková listina'!$L:$L,0),15))</f>
      </c>
      <c r="U63" s="17">
        <f>IF(ISNA(MATCH($A63,'[3]Výsledková listina'!$L:$L,0)),"",INDEX('[3]Výsledková listina'!$B:$T,MATCH($A63,'[3]Výsledková listina'!$L:$L,0),16))</f>
      </c>
      <c r="V63" s="17">
        <f>IF(OR(T63="",ISBLANK(T63)),"",INDEX(body!$A:$C,U63+1,2))</f>
      </c>
      <c r="W63" s="17">
        <f>IF(ISNA(MATCH($A63,'[4]Výsledková listina'!$C:$C,0)),"",INDEX('[4]Výsledková listina'!$B:$T,MATCH($A63,'[4]Výsledková listina'!$C:$C,0),6))</f>
      </c>
      <c r="X63" s="17">
        <f>IF(ISNA(MATCH($A63,'[4]Výsledková listina'!$C:$C,0)),"",INDEX('[4]Výsledková listina'!$B:$T,MATCH($A63,'[4]Výsledková listina'!$C:$C,0),7))</f>
      </c>
      <c r="Y63" s="17">
        <f>IF(OR(W63="",ISBLANK(W63)),"",INDEX(body!$A:$C,X63+1,2))</f>
      </c>
      <c r="Z63" s="17">
        <f>IF(ISNA(MATCH($A63,'[4]Výsledková listina'!$L:$L,0)),"",INDEX('[4]Výsledková listina'!$B:$T,MATCH($A63,'[4]Výsledková listina'!$L:$L,0),15))</f>
      </c>
      <c r="AA63" s="17">
        <f>IF(ISNA(MATCH($A63,'[4]Výsledková listina'!$L:$L,0)),"",INDEX('[4]Výsledková listina'!$B:$T,MATCH($A63,'[4]Výsledková listina'!$L:$L,0),16))</f>
      </c>
      <c r="AB63" s="17">
        <f>IF(OR(Z63="",ISBLANK(Z63)),"",INDEX(body!$A:$C,AA63+1,2))</f>
      </c>
      <c r="AC63" s="17">
        <f t="shared" si="5"/>
        <v>6120</v>
      </c>
      <c r="AD63" s="17">
        <f t="shared" si="6"/>
        <v>8</v>
      </c>
      <c r="AE63" s="17">
        <f t="shared" si="7"/>
        <v>58</v>
      </c>
      <c r="AF63" s="17">
        <f t="shared" si="8"/>
        <v>2</v>
      </c>
      <c r="AG63" s="22">
        <f t="shared" si="9"/>
        <v>60</v>
      </c>
    </row>
    <row r="64" spans="1:33" ht="25.5" customHeight="1">
      <c r="A64" s="15">
        <v>2356</v>
      </c>
      <c r="B64" s="16" t="s">
        <v>206</v>
      </c>
      <c r="C64" s="14" t="s">
        <v>15</v>
      </c>
      <c r="D64" s="8" t="s">
        <v>272</v>
      </c>
      <c r="E64" s="17">
        <f>IF(ISNA(MATCH($A64,'[1]Výsledková listina'!$C:$C,0)),"",INDEX('[1]Výsledková listina'!$B:$T,MATCH($A64,'[1]Výsledková listina'!$C:$C,0),6))</f>
        <v>3660</v>
      </c>
      <c r="F64" s="17">
        <f>IF(ISNA(MATCH($A64,'[1]Výsledková listina'!$C:$C,0)),"",INDEX('[1]Výsledková listina'!$B:$T,MATCH($A64,'[1]Výsledková listina'!$C:$C,0),7))</f>
        <v>4</v>
      </c>
      <c r="G64" s="17">
        <f>IF(OR(E64="",ISBLANK(E64)),"",INDEX(body!$A:$C,F64+1,2))</f>
        <v>29</v>
      </c>
      <c r="H64" s="17">
        <f>IF(ISNA(MATCH($A64,'[1]Výsledková listina'!$L:$L,0)),"",INDEX('[1]Výsledková listina'!$B:$T,MATCH($A64,'[1]Výsledková listina'!$L:$L,0),15))</f>
        <v>1320</v>
      </c>
      <c r="I64" s="17">
        <f>IF(ISNA(MATCH($A64,'[1]Výsledková listina'!$L:$L,0)),"",INDEX('[1]Výsledková listina'!$B:$T,MATCH($A64,'[1]Výsledková listina'!$L:$L,0),16))</f>
        <v>6</v>
      </c>
      <c r="J64" s="17">
        <f>IF(OR(H64="",ISBLANK(H64)),"",INDEX(body!$A:$C,I64+1,2))</f>
        <v>25</v>
      </c>
      <c r="K64" s="17">
        <f>IF(ISNA(MATCH($A64,'[2]Výsledková listina'!$C:$C,0)),"",INDEX('[2]Výsledková listina'!$B:$T,MATCH($A64,'[2]Výsledková listina'!$C:$C,0),6))</f>
      </c>
      <c r="L64" s="17">
        <f>IF(ISNA(MATCH($A64,'[2]Výsledková listina'!$C:$C,0)),"",INDEX('[2]Výsledková listina'!$B:$T,MATCH($A64,'[2]Výsledková listina'!$C:$C,0),7))</f>
      </c>
      <c r="M64" s="17">
        <f>IF(OR(K64="",ISBLANK(K64)),"",INDEX(body!$A:$C,L64+1,2))</f>
      </c>
      <c r="N64" s="17">
        <f>IF(ISNA(MATCH($A64,'[2]Výsledková listina'!$L:$L,0)),"",INDEX('[2]Výsledková listina'!$B:$T,MATCH($A64,'[2]Výsledková listina'!$L:$L,0),15))</f>
      </c>
      <c r="O64" s="17">
        <f>IF(ISNA(MATCH($A64,'[2]Výsledková listina'!$L:$L,0)),"",INDEX('[2]Výsledková listina'!$B:$T,MATCH($A64,'[2]Výsledková listina'!$L:$L,0),16))</f>
      </c>
      <c r="P64" s="17">
        <f>IF(OR(N64="",ISBLANK(N64)),"",INDEX(body!$A:$C,O64+1,2))</f>
      </c>
      <c r="Q64" s="17">
        <f>IF(ISNA(MATCH($A64,'[3]Výsledková listina'!$C:$C,0)),"",INDEX('[3]Výsledková listina'!$B:$T,MATCH($A64,'[3]Výsledková listina'!$C:$C,0),6))</f>
      </c>
      <c r="R64" s="17">
        <f>IF(ISNA(MATCH($A64,'[3]Výsledková listina'!$C:$C,0)),"",INDEX('[3]Výsledková listina'!$B:$T,MATCH($A64,'[3]Výsledková listina'!$C:$C,0),7))</f>
      </c>
      <c r="S64" s="17">
        <f>IF(OR(Q64="",ISBLANK(Q64)),"",INDEX(body!$A:$C,R64+1,2))</f>
      </c>
      <c r="T64" s="17">
        <f>IF(ISNA(MATCH($A64,'[3]Výsledková listina'!$L:$L,0)),"",INDEX('[3]Výsledková listina'!$B:$T,MATCH($A64,'[3]Výsledková listina'!$L:$L,0),15))</f>
      </c>
      <c r="U64" s="17">
        <f>IF(ISNA(MATCH($A64,'[3]Výsledková listina'!$L:$L,0)),"",INDEX('[3]Výsledková listina'!$B:$T,MATCH($A64,'[3]Výsledková listina'!$L:$L,0),16))</f>
      </c>
      <c r="V64" s="17">
        <f>IF(OR(T64="",ISBLANK(T64)),"",INDEX(body!$A:$C,U64+1,2))</f>
      </c>
      <c r="W64" s="17">
        <f>IF(ISNA(MATCH($A64,'[4]Výsledková listina'!$C:$C,0)),"",INDEX('[4]Výsledková listina'!$B:$T,MATCH($A64,'[4]Výsledková listina'!$C:$C,0),6))</f>
      </c>
      <c r="X64" s="17">
        <f>IF(ISNA(MATCH($A64,'[4]Výsledková listina'!$C:$C,0)),"",INDEX('[4]Výsledková listina'!$B:$T,MATCH($A64,'[4]Výsledková listina'!$C:$C,0),7))</f>
      </c>
      <c r="Y64" s="17">
        <f>IF(OR(W64="",ISBLANK(W64)),"",INDEX(body!$A:$C,X64+1,2))</f>
      </c>
      <c r="Z64" s="17">
        <f>IF(ISNA(MATCH($A64,'[4]Výsledková listina'!$L:$L,0)),"",INDEX('[4]Výsledková listina'!$B:$T,MATCH($A64,'[4]Výsledková listina'!$L:$L,0),15))</f>
      </c>
      <c r="AA64" s="17">
        <f>IF(ISNA(MATCH($A64,'[4]Výsledková listina'!$L:$L,0)),"",INDEX('[4]Výsledková listina'!$B:$T,MATCH($A64,'[4]Výsledková listina'!$L:$L,0),16))</f>
      </c>
      <c r="AB64" s="17">
        <f>IF(OR(Z64="",ISBLANK(Z64)),"",INDEX(body!$A:$C,AA64+1,2))</f>
      </c>
      <c r="AC64" s="17">
        <f t="shared" si="5"/>
        <v>4980</v>
      </c>
      <c r="AD64" s="17">
        <f t="shared" si="6"/>
        <v>10</v>
      </c>
      <c r="AE64" s="17">
        <f t="shared" si="7"/>
        <v>54</v>
      </c>
      <c r="AF64" s="17">
        <f t="shared" si="8"/>
        <v>2</v>
      </c>
      <c r="AG64" s="22">
        <f t="shared" si="9"/>
        <v>61</v>
      </c>
    </row>
    <row r="65" spans="1:33" ht="25.5" customHeight="1">
      <c r="A65" s="15">
        <v>3071</v>
      </c>
      <c r="B65" s="16" t="s">
        <v>198</v>
      </c>
      <c r="C65" s="14" t="s">
        <v>15</v>
      </c>
      <c r="D65" s="8" t="s">
        <v>268</v>
      </c>
      <c r="E65" s="17">
        <f>IF(ISNA(MATCH($A65,'[1]Výsledková listina'!$C:$C,0)),"",INDEX('[1]Výsledková listina'!$B:$T,MATCH($A65,'[1]Výsledková listina'!$C:$C,0),6))</f>
        <v>3240</v>
      </c>
      <c r="F65" s="17">
        <f>IF(ISNA(MATCH($A65,'[1]Výsledková listina'!$C:$C,0)),"",INDEX('[1]Výsledková listina'!$B:$T,MATCH($A65,'[1]Výsledková listina'!$C:$C,0),7))</f>
        <v>2</v>
      </c>
      <c r="G65" s="17">
        <f>IF(OR(E65="",ISBLANK(E65)),"",INDEX(body!$A:$C,F65+1,2))</f>
        <v>33</v>
      </c>
      <c r="H65" s="17">
        <f>IF(ISNA(MATCH($A65,'[1]Výsledková listina'!$L:$L,0)),"",INDEX('[1]Výsledková listina'!$B:$T,MATCH($A65,'[1]Výsledková listina'!$L:$L,0),15))</f>
        <v>1020</v>
      </c>
      <c r="I65" s="17">
        <f>IF(ISNA(MATCH($A65,'[1]Výsledková listina'!$L:$L,0)),"",INDEX('[1]Výsledková listina'!$B:$T,MATCH($A65,'[1]Výsledková listina'!$L:$L,0),16))</f>
        <v>8</v>
      </c>
      <c r="J65" s="17">
        <f>IF(OR(H65="",ISBLANK(H65)),"",INDEX(body!$A:$C,I65+1,2))</f>
        <v>19</v>
      </c>
      <c r="K65" s="17">
        <f>IF(ISNA(MATCH($A65,'[2]Výsledková listina'!$C:$C,0)),"",INDEX('[2]Výsledková listina'!$B:$T,MATCH($A65,'[2]Výsledková listina'!$C:$C,0),6))</f>
      </c>
      <c r="L65" s="17">
        <f>IF(ISNA(MATCH($A65,'[2]Výsledková listina'!$C:$C,0)),"",INDEX('[2]Výsledková listina'!$B:$T,MATCH($A65,'[2]Výsledková listina'!$C:$C,0),7))</f>
      </c>
      <c r="M65" s="17">
        <f>IF(OR(K65="",ISBLANK(K65)),"",INDEX(body!$A:$C,L65+1,2))</f>
      </c>
      <c r="N65" s="17">
        <f>IF(ISNA(MATCH($A65,'[2]Výsledková listina'!$L:$L,0)),"",INDEX('[2]Výsledková listina'!$B:$T,MATCH($A65,'[2]Výsledková listina'!$L:$L,0),15))</f>
      </c>
      <c r="O65" s="17">
        <f>IF(ISNA(MATCH($A65,'[2]Výsledková listina'!$L:$L,0)),"",INDEX('[2]Výsledková listina'!$B:$T,MATCH($A65,'[2]Výsledková listina'!$L:$L,0),16))</f>
      </c>
      <c r="P65" s="17">
        <f>IF(OR(N65="",ISBLANK(N65)),"",INDEX(body!$A:$C,O65+1,2))</f>
      </c>
      <c r="Q65" s="17">
        <f>IF(ISNA(MATCH($A65,'[3]Výsledková listina'!$C:$C,0)),"",INDEX('[3]Výsledková listina'!$B:$T,MATCH($A65,'[3]Výsledková listina'!$C:$C,0),6))</f>
      </c>
      <c r="R65" s="17">
        <f>IF(ISNA(MATCH($A65,'[3]Výsledková listina'!$C:$C,0)),"",INDEX('[3]Výsledková listina'!$B:$T,MATCH($A65,'[3]Výsledková listina'!$C:$C,0),7))</f>
      </c>
      <c r="S65" s="17">
        <f>IF(OR(Q65="",ISBLANK(Q65)),"",INDEX(body!$A:$C,R65+1,2))</f>
      </c>
      <c r="T65" s="17">
        <f>IF(ISNA(MATCH($A65,'[3]Výsledková listina'!$L:$L,0)),"",INDEX('[3]Výsledková listina'!$B:$T,MATCH($A65,'[3]Výsledková listina'!$L:$L,0),15))</f>
      </c>
      <c r="U65" s="17">
        <f>IF(ISNA(MATCH($A65,'[3]Výsledková listina'!$L:$L,0)),"",INDEX('[3]Výsledková listina'!$B:$T,MATCH($A65,'[3]Výsledková listina'!$L:$L,0),16))</f>
      </c>
      <c r="V65" s="17">
        <f>IF(OR(T65="",ISBLANK(T65)),"",INDEX(body!$A:$C,U65+1,2))</f>
      </c>
      <c r="W65" s="17">
        <f>IF(ISNA(MATCH($A65,'[4]Výsledková listina'!$C:$C,0)),"",INDEX('[4]Výsledková listina'!$B:$T,MATCH($A65,'[4]Výsledková listina'!$C:$C,0),6))</f>
      </c>
      <c r="X65" s="17">
        <f>IF(ISNA(MATCH($A65,'[4]Výsledková listina'!$C:$C,0)),"",INDEX('[4]Výsledková listina'!$B:$T,MATCH($A65,'[4]Výsledková listina'!$C:$C,0),7))</f>
      </c>
      <c r="Y65" s="17">
        <f>IF(OR(W65="",ISBLANK(W65)),"",INDEX(body!$A:$C,X65+1,2))</f>
      </c>
      <c r="Z65" s="17">
        <f>IF(ISNA(MATCH($A65,'[4]Výsledková listina'!$L:$L,0)),"",INDEX('[4]Výsledková listina'!$B:$T,MATCH($A65,'[4]Výsledková listina'!$L:$L,0),15))</f>
      </c>
      <c r="AA65" s="17">
        <f>IF(ISNA(MATCH($A65,'[4]Výsledková listina'!$L:$L,0)),"",INDEX('[4]Výsledková listina'!$B:$T,MATCH($A65,'[4]Výsledková listina'!$L:$L,0),16))</f>
      </c>
      <c r="AB65" s="17">
        <f>IF(OR(Z65="",ISBLANK(Z65)),"",INDEX(body!$A:$C,AA65+1,2))</f>
      </c>
      <c r="AC65" s="17">
        <f t="shared" si="5"/>
        <v>4260</v>
      </c>
      <c r="AD65" s="17">
        <f t="shared" si="6"/>
        <v>10</v>
      </c>
      <c r="AE65" s="17">
        <f t="shared" si="7"/>
        <v>52</v>
      </c>
      <c r="AF65" s="17">
        <f t="shared" si="8"/>
        <v>2</v>
      </c>
      <c r="AG65" s="22">
        <f t="shared" si="9"/>
        <v>62</v>
      </c>
    </row>
    <row r="66" spans="1:33" ht="25.5" customHeight="1">
      <c r="A66" s="15">
        <v>3643</v>
      </c>
      <c r="B66" s="16" t="s">
        <v>235</v>
      </c>
      <c r="C66" s="14" t="s">
        <v>15</v>
      </c>
      <c r="D66" s="8" t="s">
        <v>281</v>
      </c>
      <c r="E66" s="17">
        <f>IF(ISNA(MATCH($A66,'[1]Výsledková listina'!$C:$C,0)),"",INDEX('[1]Výsledková listina'!$B:$T,MATCH($A66,'[1]Výsledková listina'!$C:$C,0),6))</f>
        <v>1080</v>
      </c>
      <c r="F66" s="17">
        <f>IF(ISNA(MATCH($A66,'[1]Výsledková listina'!$C:$C,0)),"",INDEX('[1]Výsledková listina'!$B:$T,MATCH($A66,'[1]Výsledková listina'!$C:$C,0),7))</f>
        <v>5</v>
      </c>
      <c r="G66" s="17">
        <f>IF(OR(E66="",ISBLANK(E66)),"",INDEX(body!$A:$C,F66+1,2))</f>
        <v>27</v>
      </c>
      <c r="H66" s="17">
        <f>IF(ISNA(MATCH($A66,'[1]Výsledková listina'!$L:$L,0)),"",INDEX('[1]Výsledková listina'!$B:$T,MATCH($A66,'[1]Výsledková listina'!$L:$L,0),15))</f>
        <v>2420</v>
      </c>
      <c r="I66" s="17">
        <f>IF(ISNA(MATCH($A66,'[1]Výsledková listina'!$L:$L,0)),"",INDEX('[1]Výsledková listina'!$B:$T,MATCH($A66,'[1]Výsledková listina'!$L:$L,0),16))</f>
        <v>8</v>
      </c>
      <c r="J66" s="17">
        <f>IF(OR(H66="",ISBLANK(H66)),"",INDEX(body!$A:$C,I66+1,2))</f>
        <v>19</v>
      </c>
      <c r="K66" s="17">
        <f>IF(ISNA(MATCH($A66,'[2]Výsledková listina'!$C:$C,0)),"",INDEX('[2]Výsledková listina'!$B:$T,MATCH($A66,'[2]Výsledková listina'!$C:$C,0),6))</f>
      </c>
      <c r="L66" s="17">
        <f>IF(ISNA(MATCH($A66,'[2]Výsledková listina'!$C:$C,0)),"",INDEX('[2]Výsledková listina'!$B:$T,MATCH($A66,'[2]Výsledková listina'!$C:$C,0),7))</f>
      </c>
      <c r="M66" s="17">
        <f>IF(OR(K66="",ISBLANK(K66)),"",INDEX(body!$A:$C,L66+1,2))</f>
      </c>
      <c r="N66" s="17">
        <f>IF(ISNA(MATCH($A66,'[2]Výsledková listina'!$L:$L,0)),"",INDEX('[2]Výsledková listina'!$B:$T,MATCH($A66,'[2]Výsledková listina'!$L:$L,0),15))</f>
      </c>
      <c r="O66" s="17">
        <f>IF(ISNA(MATCH($A66,'[2]Výsledková listina'!$L:$L,0)),"",INDEX('[2]Výsledková listina'!$B:$T,MATCH($A66,'[2]Výsledková listina'!$L:$L,0),16))</f>
      </c>
      <c r="P66" s="17">
        <f>IF(OR(N66="",ISBLANK(N66)),"",INDEX(body!$A:$C,O66+1,2))</f>
      </c>
      <c r="Q66" s="17">
        <f>IF(ISNA(MATCH($A66,'[3]Výsledková listina'!$C:$C,0)),"",INDEX('[3]Výsledková listina'!$B:$T,MATCH($A66,'[3]Výsledková listina'!$C:$C,0),6))</f>
      </c>
      <c r="R66" s="17">
        <f>IF(ISNA(MATCH($A66,'[3]Výsledková listina'!$C:$C,0)),"",INDEX('[3]Výsledková listina'!$B:$T,MATCH($A66,'[3]Výsledková listina'!$C:$C,0),7))</f>
      </c>
      <c r="S66" s="17">
        <f>IF(OR(Q66="",ISBLANK(Q66)),"",INDEX(body!$A:$C,R66+1,2))</f>
      </c>
      <c r="T66" s="17">
        <f>IF(ISNA(MATCH($A66,'[3]Výsledková listina'!$L:$L,0)),"",INDEX('[3]Výsledková listina'!$B:$T,MATCH($A66,'[3]Výsledková listina'!$L:$L,0),15))</f>
      </c>
      <c r="U66" s="17">
        <f>IF(ISNA(MATCH($A66,'[3]Výsledková listina'!$L:$L,0)),"",INDEX('[3]Výsledková listina'!$B:$T,MATCH($A66,'[3]Výsledková listina'!$L:$L,0),16))</f>
      </c>
      <c r="V66" s="17">
        <f>IF(OR(T66="",ISBLANK(T66)),"",INDEX(body!$A:$C,U66+1,2))</f>
      </c>
      <c r="W66" s="17">
        <f>IF(ISNA(MATCH($A66,'[4]Výsledková listina'!$C:$C,0)),"",INDEX('[4]Výsledková listina'!$B:$T,MATCH($A66,'[4]Výsledková listina'!$C:$C,0),6))</f>
      </c>
      <c r="X66" s="17">
        <f>IF(ISNA(MATCH($A66,'[4]Výsledková listina'!$C:$C,0)),"",INDEX('[4]Výsledková listina'!$B:$T,MATCH($A66,'[4]Výsledková listina'!$C:$C,0),7))</f>
      </c>
      <c r="Y66" s="17">
        <f>IF(OR(W66="",ISBLANK(W66)),"",INDEX(body!$A:$C,X66+1,2))</f>
      </c>
      <c r="Z66" s="17">
        <f>IF(ISNA(MATCH($A66,'[4]Výsledková listina'!$L:$L,0)),"",INDEX('[4]Výsledková listina'!$B:$T,MATCH($A66,'[4]Výsledková listina'!$L:$L,0),15))</f>
      </c>
      <c r="AA66" s="17">
        <f>IF(ISNA(MATCH($A66,'[4]Výsledková listina'!$L:$L,0)),"",INDEX('[4]Výsledková listina'!$B:$T,MATCH($A66,'[4]Výsledková listina'!$L:$L,0),16))</f>
      </c>
      <c r="AB66" s="17">
        <f>IF(OR(Z66="",ISBLANK(Z66)),"",INDEX(body!$A:$C,AA66+1,2))</f>
      </c>
      <c r="AC66" s="17">
        <f t="shared" si="5"/>
        <v>3500</v>
      </c>
      <c r="AD66" s="17">
        <f t="shared" si="6"/>
        <v>13</v>
      </c>
      <c r="AE66" s="17">
        <f t="shared" si="7"/>
        <v>46</v>
      </c>
      <c r="AF66" s="17">
        <f t="shared" si="8"/>
        <v>2</v>
      </c>
      <c r="AG66" s="22">
        <f t="shared" si="9"/>
        <v>63</v>
      </c>
    </row>
    <row r="67" spans="1:33" ht="25.5" customHeight="1">
      <c r="A67" s="15">
        <v>3218</v>
      </c>
      <c r="B67" s="16" t="s">
        <v>204</v>
      </c>
      <c r="C67" s="14" t="s">
        <v>15</v>
      </c>
      <c r="D67" s="8" t="s">
        <v>272</v>
      </c>
      <c r="E67" s="17">
        <f>IF(ISNA(MATCH($A67,'[1]Výsledková listina'!$C:$C,0)),"",INDEX('[1]Výsledková listina'!$B:$T,MATCH($A67,'[1]Výsledková listina'!$C:$C,0),6))</f>
      </c>
      <c r="F67" s="17">
        <f>IF(ISNA(MATCH($A67,'[1]Výsledková listina'!$C:$C,0)),"",INDEX('[1]Výsledková listina'!$B:$T,MATCH($A67,'[1]Výsledková listina'!$C:$C,0),7))</f>
      </c>
      <c r="G67" s="17">
        <f>IF(OR(E67="",ISBLANK(E67)),"",INDEX(body!$A:$C,F67+1,2))</f>
      </c>
      <c r="H67" s="17">
        <f>IF(ISNA(MATCH($A67,'[1]Výsledková listina'!$L:$L,0)),"",INDEX('[1]Výsledková listina'!$B:$T,MATCH($A67,'[1]Výsledková listina'!$L:$L,0),15))</f>
      </c>
      <c r="I67" s="17">
        <f>IF(ISNA(MATCH($A67,'[1]Výsledková listina'!$L:$L,0)),"",INDEX('[1]Výsledková listina'!$B:$T,MATCH($A67,'[1]Výsledková listina'!$L:$L,0),16))</f>
      </c>
      <c r="J67" s="17">
        <f>IF(OR(H67="",ISBLANK(H67)),"",INDEX(body!$A:$C,I67+1,2))</f>
      </c>
      <c r="K67" s="17">
        <f>IF(ISNA(MATCH($A67,'[2]Výsledková listina'!$C:$C,0)),"",INDEX('[2]Výsledková listina'!$B:$T,MATCH($A67,'[2]Výsledková listina'!$C:$C,0),6))</f>
        <v>2760</v>
      </c>
      <c r="L67" s="17">
        <f>IF(ISNA(MATCH($A67,'[2]Výsledková listina'!$C:$C,0)),"",INDEX('[2]Výsledková listina'!$B:$T,MATCH($A67,'[2]Výsledková listina'!$C:$C,0),7))</f>
        <v>9</v>
      </c>
      <c r="M67" s="17">
        <f>IF(OR(K67="",ISBLANK(K67)),"",INDEX(body!$A:$C,L67+1,2))</f>
        <v>16</v>
      </c>
      <c r="N67" s="17">
        <f>IF(ISNA(MATCH($A67,'[2]Výsledková listina'!$L:$L,0)),"",INDEX('[2]Výsledková listina'!$B:$T,MATCH($A67,'[2]Výsledková listina'!$L:$L,0),15))</f>
        <v>7260</v>
      </c>
      <c r="O67" s="17">
        <f>IF(ISNA(MATCH($A67,'[2]Výsledková listina'!$L:$L,0)),"",INDEX('[2]Výsledková listina'!$B:$T,MATCH($A67,'[2]Výsledková listina'!$L:$L,0),16))</f>
        <v>9</v>
      </c>
      <c r="P67" s="17">
        <f>IF(OR(N67="",ISBLANK(N67)),"",INDEX(body!$A:$C,O67+1,2))</f>
        <v>16</v>
      </c>
      <c r="Q67" s="17">
        <f>IF(ISNA(MATCH($A67,'[3]Výsledková listina'!$C:$C,0)),"",INDEX('[3]Výsledková listina'!$B:$T,MATCH($A67,'[3]Výsledková listina'!$C:$C,0),6))</f>
      </c>
      <c r="R67" s="17">
        <f>IF(ISNA(MATCH($A67,'[3]Výsledková listina'!$C:$C,0)),"",INDEX('[3]Výsledková listina'!$B:$T,MATCH($A67,'[3]Výsledková listina'!$C:$C,0),7))</f>
      </c>
      <c r="S67" s="17">
        <f>IF(OR(Q67="",ISBLANK(Q67)),"",INDEX(body!$A:$C,R67+1,2))</f>
      </c>
      <c r="T67" s="17">
        <f>IF(ISNA(MATCH($A67,'[3]Výsledková listina'!$L:$L,0)),"",INDEX('[3]Výsledková listina'!$B:$T,MATCH($A67,'[3]Výsledková listina'!$L:$L,0),15))</f>
      </c>
      <c r="U67" s="17">
        <f>IF(ISNA(MATCH($A67,'[3]Výsledková listina'!$L:$L,0)),"",INDEX('[3]Výsledková listina'!$B:$T,MATCH($A67,'[3]Výsledková listina'!$L:$L,0),16))</f>
      </c>
      <c r="V67" s="17">
        <f>IF(OR(T67="",ISBLANK(T67)),"",INDEX(body!$A:$C,U67+1,2))</f>
      </c>
      <c r="W67" s="17">
        <f>IF(ISNA(MATCH($A67,'[4]Výsledková listina'!$C:$C,0)),"",INDEX('[4]Výsledková listina'!$B:$T,MATCH($A67,'[4]Výsledková listina'!$C:$C,0),6))</f>
      </c>
      <c r="X67" s="17">
        <f>IF(ISNA(MATCH($A67,'[4]Výsledková listina'!$C:$C,0)),"",INDEX('[4]Výsledková listina'!$B:$T,MATCH($A67,'[4]Výsledková listina'!$C:$C,0),7))</f>
      </c>
      <c r="Y67" s="17">
        <f>IF(OR(W67="",ISBLANK(W67)),"",INDEX(body!$A:$C,X67+1,2))</f>
      </c>
      <c r="Z67" s="17">
        <f>IF(ISNA(MATCH($A67,'[4]Výsledková listina'!$L:$L,0)),"",INDEX('[4]Výsledková listina'!$B:$T,MATCH($A67,'[4]Výsledková listina'!$L:$L,0),15))</f>
      </c>
      <c r="AA67" s="17">
        <f>IF(ISNA(MATCH($A67,'[4]Výsledková listina'!$L:$L,0)),"",INDEX('[4]Výsledková listina'!$B:$T,MATCH($A67,'[4]Výsledková listina'!$L:$L,0),16))</f>
      </c>
      <c r="AB67" s="17">
        <f>IF(OR(Z67="",ISBLANK(Z67)),"",INDEX(body!$A:$C,AA67+1,2))</f>
      </c>
      <c r="AC67" s="17">
        <f t="shared" si="5"/>
        <v>10020</v>
      </c>
      <c r="AD67" s="17">
        <f t="shared" si="6"/>
        <v>18</v>
      </c>
      <c r="AE67" s="17">
        <f t="shared" si="7"/>
        <v>32</v>
      </c>
      <c r="AF67" s="17">
        <f t="shared" si="8"/>
        <v>2</v>
      </c>
      <c r="AG67" s="22">
        <f t="shared" si="9"/>
        <v>64</v>
      </c>
    </row>
    <row r="68" spans="1:33" ht="25.5" customHeight="1">
      <c r="A68" s="15">
        <v>2527</v>
      </c>
      <c r="B68" s="16" t="s">
        <v>180</v>
      </c>
      <c r="C68" s="14" t="s">
        <v>15</v>
      </c>
      <c r="D68" s="8" t="s">
        <v>270</v>
      </c>
      <c r="E68" s="17">
        <f>IF(ISNA(MATCH($A68,'[1]Výsledková listina'!$C:$C,0)),"",INDEX('[1]Výsledková listina'!$B:$T,MATCH($A68,'[1]Výsledková listina'!$C:$C,0),6))</f>
        <v>380</v>
      </c>
      <c r="F68" s="17">
        <f>IF(ISNA(MATCH($A68,'[1]Výsledková listina'!$C:$C,0)),"",INDEX('[1]Výsledková listina'!$B:$T,MATCH($A68,'[1]Výsledková listina'!$C:$C,0),7))</f>
        <v>8</v>
      </c>
      <c r="G68" s="17">
        <f>IF(OR(E68="",ISBLANK(E68)),"",INDEX(body!$A:$C,F68+1,2))</f>
        <v>19</v>
      </c>
      <c r="H68" s="17">
        <f>IF(ISNA(MATCH($A68,'[1]Výsledková listina'!$L:$L,0)),"",INDEX('[1]Výsledková listina'!$B:$T,MATCH($A68,'[1]Výsledková listina'!$L:$L,0),15))</f>
        <v>280</v>
      </c>
      <c r="I68" s="17">
        <f>IF(ISNA(MATCH($A68,'[1]Výsledková listina'!$L:$L,0)),"",INDEX('[1]Výsledková listina'!$B:$T,MATCH($A68,'[1]Výsledková listina'!$L:$L,0),16))</f>
        <v>10</v>
      </c>
      <c r="J68" s="17">
        <f>IF(OR(H68="",ISBLANK(H68)),"",INDEX(body!$A:$C,I68+1,2))</f>
        <v>13</v>
      </c>
      <c r="K68" s="17">
        <f>IF(ISNA(MATCH($A68,'[2]Výsledková listina'!$C:$C,0)),"",INDEX('[2]Výsledková listina'!$B:$T,MATCH($A68,'[2]Výsledková listina'!$C:$C,0),6))</f>
      </c>
      <c r="L68" s="17">
        <f>IF(ISNA(MATCH($A68,'[2]Výsledková listina'!$C:$C,0)),"",INDEX('[2]Výsledková listina'!$B:$T,MATCH($A68,'[2]Výsledková listina'!$C:$C,0),7))</f>
      </c>
      <c r="M68" s="17">
        <f>IF(OR(K68="",ISBLANK(K68)),"",INDEX(body!$A:$C,L68+1,2))</f>
      </c>
      <c r="N68" s="17">
        <f>IF(ISNA(MATCH($A68,'[2]Výsledková listina'!$L:$L,0)),"",INDEX('[2]Výsledková listina'!$B:$T,MATCH($A68,'[2]Výsledková listina'!$L:$L,0),15))</f>
      </c>
      <c r="O68" s="17">
        <f>IF(ISNA(MATCH($A68,'[2]Výsledková listina'!$L:$L,0)),"",INDEX('[2]Výsledková listina'!$B:$T,MATCH($A68,'[2]Výsledková listina'!$L:$L,0),16))</f>
      </c>
      <c r="P68" s="17">
        <f>IF(OR(N68="",ISBLANK(N68)),"",INDEX(body!$A:$C,O68+1,2))</f>
      </c>
      <c r="Q68" s="17">
        <f>IF(ISNA(MATCH($A68,'[3]Výsledková listina'!$C:$C,0)),"",INDEX('[3]Výsledková listina'!$B:$T,MATCH($A68,'[3]Výsledková listina'!$C:$C,0),6))</f>
      </c>
      <c r="R68" s="17">
        <f>IF(ISNA(MATCH($A68,'[3]Výsledková listina'!$C:$C,0)),"",INDEX('[3]Výsledková listina'!$B:$T,MATCH($A68,'[3]Výsledková listina'!$C:$C,0),7))</f>
      </c>
      <c r="S68" s="17">
        <f>IF(OR(Q68="",ISBLANK(Q68)),"",INDEX(body!$A:$C,R68+1,2))</f>
      </c>
      <c r="T68" s="17">
        <f>IF(ISNA(MATCH($A68,'[3]Výsledková listina'!$L:$L,0)),"",INDEX('[3]Výsledková listina'!$B:$T,MATCH($A68,'[3]Výsledková listina'!$L:$L,0),15))</f>
      </c>
      <c r="U68" s="17">
        <f>IF(ISNA(MATCH($A68,'[3]Výsledková listina'!$L:$L,0)),"",INDEX('[3]Výsledková listina'!$B:$T,MATCH($A68,'[3]Výsledková listina'!$L:$L,0),16))</f>
      </c>
      <c r="V68" s="17">
        <f>IF(OR(T68="",ISBLANK(T68)),"",INDEX(body!$A:$C,U68+1,2))</f>
      </c>
      <c r="W68" s="17">
        <f>IF(ISNA(MATCH($A68,'[4]Výsledková listina'!$C:$C,0)),"",INDEX('[4]Výsledková listina'!$B:$T,MATCH($A68,'[4]Výsledková listina'!$C:$C,0),6))</f>
      </c>
      <c r="X68" s="17">
        <f>IF(ISNA(MATCH($A68,'[4]Výsledková listina'!$C:$C,0)),"",INDEX('[4]Výsledková listina'!$B:$T,MATCH($A68,'[4]Výsledková listina'!$C:$C,0),7))</f>
      </c>
      <c r="Y68" s="17">
        <f>IF(OR(W68="",ISBLANK(W68)),"",INDEX(body!$A:$C,X68+1,2))</f>
      </c>
      <c r="Z68" s="17">
        <f>IF(ISNA(MATCH($A68,'[4]Výsledková listina'!$L:$L,0)),"",INDEX('[4]Výsledková listina'!$B:$T,MATCH($A68,'[4]Výsledková listina'!$L:$L,0),15))</f>
      </c>
      <c r="AA68" s="17">
        <f>IF(ISNA(MATCH($A68,'[4]Výsledková listina'!$L:$L,0)),"",INDEX('[4]Výsledková listina'!$B:$T,MATCH($A68,'[4]Výsledková listina'!$L:$L,0),16))</f>
      </c>
      <c r="AB68" s="17">
        <f>IF(OR(Z68="",ISBLANK(Z68)),"",INDEX(body!$A:$C,AA68+1,2))</f>
      </c>
      <c r="AC68" s="17">
        <f aca="true" t="shared" si="10" ref="AC68:AC99">SUM(E68,H68,K68,N68,Q68,T68,W68,Z68)</f>
        <v>660</v>
      </c>
      <c r="AD68" s="17">
        <f aca="true" t="shared" si="11" ref="AD68:AD99">SUM(F68,I68,L68,O68,R68,U68,X68,AA68)</f>
        <v>18</v>
      </c>
      <c r="AE68" s="17">
        <f aca="true" t="shared" si="12" ref="AE68:AE99">IF(ISBLANK($B68),"",SUM(G68,J68,S68,V68,M68,P68,Y68,AB68))</f>
        <v>32</v>
      </c>
      <c r="AF68" s="17">
        <f aca="true" t="shared" si="13" ref="AF68:AF99">COUNT(F68,I68,L68,O68,R68,U68,X68,AA68)</f>
        <v>2</v>
      </c>
      <c r="AG68" s="22">
        <f aca="true" t="shared" si="14" ref="AG68:AG99">IF($AF68=0,"",IF(ISTEXT(AG67),1,AG67+1))</f>
        <v>65</v>
      </c>
    </row>
    <row r="69" spans="1:33" ht="25.5" customHeight="1">
      <c r="A69" s="15">
        <v>3783</v>
      </c>
      <c r="B69" s="23" t="s">
        <v>296</v>
      </c>
      <c r="C69" s="14" t="s">
        <v>15</v>
      </c>
      <c r="D69" s="8" t="s">
        <v>268</v>
      </c>
      <c r="E69" s="17">
        <f>IF(ISNA(MATCH($A69,'[1]Výsledková listina'!$C:$C,0)),"",INDEX('[1]Výsledková listina'!$B:$T,MATCH($A69,'[1]Výsledková listina'!$C:$C,0),6))</f>
      </c>
      <c r="F69" s="17">
        <f>IF(ISNA(MATCH($A69,'[1]Výsledková listina'!$C:$C,0)),"",INDEX('[1]Výsledková listina'!$B:$T,MATCH($A69,'[1]Výsledková listina'!$C:$C,0),7))</f>
      </c>
      <c r="G69" s="17">
        <f>IF(OR(E69="",ISBLANK(E69)),"",INDEX(body!$A:$C,F69+1,2))</f>
      </c>
      <c r="H69" s="17">
        <f>IF(ISNA(MATCH($A69,'[1]Výsledková listina'!$L:$L,0)),"",INDEX('[1]Výsledková listina'!$B:$T,MATCH($A69,'[1]Výsledková listina'!$L:$L,0),15))</f>
      </c>
      <c r="I69" s="17">
        <f>IF(ISNA(MATCH($A69,'[1]Výsledková listina'!$L:$L,0)),"",INDEX('[1]Výsledková listina'!$B:$T,MATCH($A69,'[1]Výsledková listina'!$L:$L,0),16))</f>
      </c>
      <c r="J69" s="17">
        <f>IF(OR(H69="",ISBLANK(H69)),"",INDEX(body!$A:$C,I69+1,2))</f>
      </c>
      <c r="K69" s="17">
        <f>IF(ISNA(MATCH($A69,'[2]Výsledková listina'!$C:$C,0)),"",INDEX('[2]Výsledková listina'!$B:$T,MATCH($A69,'[2]Výsledková listina'!$C:$C,0),6))</f>
        <v>3160</v>
      </c>
      <c r="L69" s="17">
        <f>IF(ISNA(MATCH($A69,'[2]Výsledková listina'!$C:$C,0)),"",INDEX('[2]Výsledková listina'!$B:$T,MATCH($A69,'[2]Výsledková listina'!$C:$C,0),7))</f>
        <v>10</v>
      </c>
      <c r="M69" s="17">
        <f>IF(OR(K69="",ISBLANK(K69)),"",INDEX(body!$A:$C,L69+1,2))</f>
        <v>13</v>
      </c>
      <c r="N69" s="17">
        <f>IF(ISNA(MATCH($A69,'[2]Výsledková listina'!$L:$L,0)),"",INDEX('[2]Výsledková listina'!$B:$T,MATCH($A69,'[2]Výsledková listina'!$L:$L,0),15))</f>
        <v>6220</v>
      </c>
      <c r="O69" s="17">
        <f>IF(ISNA(MATCH($A69,'[2]Výsledková listina'!$L:$L,0)),"",INDEX('[2]Výsledková listina'!$B:$T,MATCH($A69,'[2]Výsledková listina'!$L:$L,0),16))</f>
        <v>10</v>
      </c>
      <c r="P69" s="17">
        <f>IF(OR(N69="",ISBLANK(N69)),"",INDEX(body!$A:$C,O69+1,2))</f>
        <v>13</v>
      </c>
      <c r="Q69" s="17">
        <f>IF(ISNA(MATCH($A69,'[3]Výsledková listina'!$C:$C,0)),"",INDEX('[3]Výsledková listina'!$B:$T,MATCH($A69,'[3]Výsledková listina'!$C:$C,0),6))</f>
      </c>
      <c r="R69" s="17">
        <f>IF(ISNA(MATCH($A69,'[3]Výsledková listina'!$C:$C,0)),"",INDEX('[3]Výsledková listina'!$B:$T,MATCH($A69,'[3]Výsledková listina'!$C:$C,0),7))</f>
      </c>
      <c r="S69" s="17">
        <f>IF(OR(Q69="",ISBLANK(Q69)),"",INDEX(body!$A:$C,R69+1,2))</f>
      </c>
      <c r="T69" s="17">
        <f>IF(ISNA(MATCH($A69,'[3]Výsledková listina'!$L:$L,0)),"",INDEX('[3]Výsledková listina'!$B:$T,MATCH($A69,'[3]Výsledková listina'!$L:$L,0),15))</f>
      </c>
      <c r="U69" s="17">
        <f>IF(ISNA(MATCH($A69,'[3]Výsledková listina'!$L:$L,0)),"",INDEX('[3]Výsledková listina'!$B:$T,MATCH($A69,'[3]Výsledková listina'!$L:$L,0),16))</f>
      </c>
      <c r="V69" s="17">
        <f>IF(OR(T69="",ISBLANK(T69)),"",INDEX(body!$A:$C,U69+1,2))</f>
      </c>
      <c r="W69" s="17">
        <f>IF(ISNA(MATCH($A69,'[4]Výsledková listina'!$C:$C,0)),"",INDEX('[4]Výsledková listina'!$B:$T,MATCH($A69,'[4]Výsledková listina'!$C:$C,0),6))</f>
      </c>
      <c r="X69" s="17">
        <f>IF(ISNA(MATCH($A69,'[4]Výsledková listina'!$C:$C,0)),"",INDEX('[4]Výsledková listina'!$B:$T,MATCH($A69,'[4]Výsledková listina'!$C:$C,0),7))</f>
      </c>
      <c r="Y69" s="17">
        <f>IF(OR(W69="",ISBLANK(W69)),"",INDEX(body!$A:$C,X69+1,2))</f>
      </c>
      <c r="Z69" s="17">
        <f>IF(ISNA(MATCH($A69,'[4]Výsledková listina'!$L:$L,0)),"",INDEX('[4]Výsledková listina'!$B:$T,MATCH($A69,'[4]Výsledková listina'!$L:$L,0),15))</f>
      </c>
      <c r="AA69" s="17">
        <f>IF(ISNA(MATCH($A69,'[4]Výsledková listina'!$L:$L,0)),"",INDEX('[4]Výsledková listina'!$B:$T,MATCH($A69,'[4]Výsledková listina'!$L:$L,0),16))</f>
      </c>
      <c r="AB69" s="17">
        <f>IF(OR(Z69="",ISBLANK(Z69)),"",INDEX(body!$A:$C,AA69+1,2))</f>
      </c>
      <c r="AC69" s="17">
        <f t="shared" si="10"/>
        <v>9380</v>
      </c>
      <c r="AD69" s="17">
        <f t="shared" si="11"/>
        <v>20</v>
      </c>
      <c r="AE69" s="17">
        <f t="shared" si="12"/>
        <v>26</v>
      </c>
      <c r="AF69" s="17">
        <f t="shared" si="13"/>
        <v>2</v>
      </c>
      <c r="AG69" s="22">
        <f t="shared" si="14"/>
        <v>66</v>
      </c>
    </row>
    <row r="70" spans="1:33" ht="25.5" customHeight="1">
      <c r="A70" s="15">
        <v>2303</v>
      </c>
      <c r="B70" s="16" t="s">
        <v>237</v>
      </c>
      <c r="C70" s="14" t="s">
        <v>15</v>
      </c>
      <c r="D70" s="8" t="s">
        <v>236</v>
      </c>
      <c r="E70" s="17">
        <f>IF(ISNA(MATCH($A70,'[1]Výsledková listina'!$C:$C,0)),"",INDEX('[1]Výsledková listina'!$B:$T,MATCH($A70,'[1]Výsledková listina'!$C:$C,0),6))</f>
      </c>
      <c r="F70" s="17">
        <f>IF(ISNA(MATCH($A70,'[1]Výsledková listina'!$C:$C,0)),"",INDEX('[1]Výsledková listina'!$B:$T,MATCH($A70,'[1]Výsledková listina'!$C:$C,0),7))</f>
      </c>
      <c r="G70" s="17">
        <f>IF(OR(E70="",ISBLANK(E70)),"",INDEX(body!$A:$C,F70+1,2))</f>
      </c>
      <c r="H70" s="17">
        <f>IF(ISNA(MATCH($A70,'[1]Výsledková listina'!$L:$L,0)),"",INDEX('[1]Výsledková listina'!$B:$T,MATCH($A70,'[1]Výsledková listina'!$L:$L,0),15))</f>
      </c>
      <c r="I70" s="17">
        <f>IF(ISNA(MATCH($A70,'[1]Výsledková listina'!$L:$L,0)),"",INDEX('[1]Výsledková listina'!$B:$T,MATCH($A70,'[1]Výsledková listina'!$L:$L,0),16))</f>
      </c>
      <c r="J70" s="17">
        <f>IF(OR(H70="",ISBLANK(H70)),"",INDEX(body!$A:$C,I70+1,2))</f>
      </c>
      <c r="K70" s="17">
        <f>IF(ISNA(MATCH($A70,'[2]Výsledková listina'!$C:$C,0)),"",INDEX('[2]Výsledková listina'!$B:$T,MATCH($A70,'[2]Výsledková listina'!$C:$C,0),6))</f>
      </c>
      <c r="L70" s="17">
        <f>IF(ISNA(MATCH($A70,'[2]Výsledková listina'!$C:$C,0)),"",INDEX('[2]Výsledková listina'!$B:$T,MATCH($A70,'[2]Výsledková listina'!$C:$C,0),7))</f>
      </c>
      <c r="M70" s="17">
        <f>IF(OR(K70="",ISBLANK(K70)),"",INDEX(body!$A:$C,L70+1,2))</f>
      </c>
      <c r="N70" s="17">
        <f>IF(ISNA(MATCH($A70,'[2]Výsledková listina'!$L:$L,0)),"",INDEX('[2]Výsledková listina'!$B:$T,MATCH($A70,'[2]Výsledková listina'!$L:$L,0),15))</f>
      </c>
      <c r="O70" s="17">
        <f>IF(ISNA(MATCH($A70,'[2]Výsledková listina'!$L:$L,0)),"",INDEX('[2]Výsledková listina'!$B:$T,MATCH($A70,'[2]Výsledková listina'!$L:$L,0),16))</f>
      </c>
      <c r="P70" s="17">
        <f>IF(OR(N70="",ISBLANK(N70)),"",INDEX(body!$A:$C,O70+1,2))</f>
      </c>
      <c r="Q70" s="17">
        <f>IF(ISNA(MATCH($A70,'[3]Výsledková listina'!$C:$C,0)),"",INDEX('[3]Výsledková listina'!$B:$T,MATCH($A70,'[3]Výsledková listina'!$C:$C,0),6))</f>
      </c>
      <c r="R70" s="17">
        <f>IF(ISNA(MATCH($A70,'[3]Výsledková listina'!$C:$C,0)),"",INDEX('[3]Výsledková listina'!$B:$T,MATCH($A70,'[3]Výsledková listina'!$C:$C,0),7))</f>
      </c>
      <c r="S70" s="17">
        <f>IF(OR(Q70="",ISBLANK(Q70)),"",INDEX(body!$A:$C,R70+1,2))</f>
      </c>
      <c r="T70" s="17">
        <f>IF(ISNA(MATCH($A70,'[3]Výsledková listina'!$L:$L,0)),"",INDEX('[3]Výsledková listina'!$B:$T,MATCH($A70,'[3]Výsledková listina'!$L:$L,0),15))</f>
      </c>
      <c r="U70" s="17">
        <f>IF(ISNA(MATCH($A70,'[3]Výsledková listina'!$L:$L,0)),"",INDEX('[3]Výsledková listina'!$B:$T,MATCH($A70,'[3]Výsledková listina'!$L:$L,0),16))</f>
      </c>
      <c r="V70" s="17">
        <f>IF(OR(T70="",ISBLANK(T70)),"",INDEX(body!$A:$C,U70+1,2))</f>
      </c>
      <c r="W70" s="17">
        <f>IF(ISNA(MATCH($A70,'[4]Výsledková listina'!$C:$C,0)),"",INDEX('[4]Výsledková listina'!$B:$T,MATCH($A70,'[4]Výsledková listina'!$C:$C,0),6))</f>
      </c>
      <c r="X70" s="17">
        <f>IF(ISNA(MATCH($A70,'[4]Výsledková listina'!$C:$C,0)),"",INDEX('[4]Výsledková listina'!$B:$T,MATCH($A70,'[4]Výsledková listina'!$C:$C,0),7))</f>
      </c>
      <c r="Y70" s="17">
        <f>IF(OR(W70="",ISBLANK(W70)),"",INDEX(body!$A:$C,X70+1,2))</f>
      </c>
      <c r="Z70" s="17">
        <f>IF(ISNA(MATCH($A70,'[4]Výsledková listina'!$L:$L,0)),"",INDEX('[4]Výsledková listina'!$B:$T,MATCH($A70,'[4]Výsledková listina'!$L:$L,0),15))</f>
      </c>
      <c r="AA70" s="17">
        <f>IF(ISNA(MATCH($A70,'[4]Výsledková listina'!$L:$L,0)),"",INDEX('[4]Výsledková listina'!$B:$T,MATCH($A70,'[4]Výsledková listina'!$L:$L,0),16))</f>
      </c>
      <c r="AB70" s="17">
        <f>IF(OR(Z70="",ISBLANK(Z70)),"",INDEX(body!$A:$C,AA70+1,2))</f>
      </c>
      <c r="AC70" s="17">
        <f t="shared" si="10"/>
        <v>0</v>
      </c>
      <c r="AD70" s="17">
        <f t="shared" si="11"/>
        <v>0</v>
      </c>
      <c r="AE70" s="17">
        <f t="shared" si="12"/>
        <v>0</v>
      </c>
      <c r="AF70" s="17">
        <f t="shared" si="13"/>
        <v>0</v>
      </c>
      <c r="AG70" s="22">
        <f t="shared" si="14"/>
      </c>
    </row>
    <row r="71" spans="1:33" ht="25.5" customHeight="1">
      <c r="A71" s="15">
        <v>1141</v>
      </c>
      <c r="B71" s="16" t="s">
        <v>239</v>
      </c>
      <c r="C71" s="14" t="s">
        <v>15</v>
      </c>
      <c r="D71" s="8" t="s">
        <v>238</v>
      </c>
      <c r="E71" s="17">
        <f>IF(ISNA(MATCH($A71,'[1]Výsledková listina'!$C:$C,0)),"",INDEX('[1]Výsledková listina'!$B:$T,MATCH($A71,'[1]Výsledková listina'!$C:$C,0),6))</f>
      </c>
      <c r="F71" s="17">
        <f>IF(ISNA(MATCH($A71,'[1]Výsledková listina'!$C:$C,0)),"",INDEX('[1]Výsledková listina'!$B:$T,MATCH($A71,'[1]Výsledková listina'!$C:$C,0),7))</f>
      </c>
      <c r="G71" s="17">
        <f>IF(OR(E71="",ISBLANK(E71)),"",INDEX(body!$A:$C,F71+1,2))</f>
      </c>
      <c r="H71" s="17">
        <f>IF(ISNA(MATCH($A71,'[1]Výsledková listina'!$L:$L,0)),"",INDEX('[1]Výsledková listina'!$B:$T,MATCH($A71,'[1]Výsledková listina'!$L:$L,0),15))</f>
      </c>
      <c r="I71" s="17">
        <f>IF(ISNA(MATCH($A71,'[1]Výsledková listina'!$L:$L,0)),"",INDEX('[1]Výsledková listina'!$B:$T,MATCH($A71,'[1]Výsledková listina'!$L:$L,0),16))</f>
      </c>
      <c r="J71" s="17">
        <f>IF(OR(H71="",ISBLANK(H71)),"",INDEX(body!$A:$C,I71+1,2))</f>
      </c>
      <c r="K71" s="17">
        <f>IF(ISNA(MATCH($A71,'[2]Výsledková listina'!$C:$C,0)),"",INDEX('[2]Výsledková listina'!$B:$T,MATCH($A71,'[2]Výsledková listina'!$C:$C,0),6))</f>
      </c>
      <c r="L71" s="17">
        <f>IF(ISNA(MATCH($A71,'[2]Výsledková listina'!$C:$C,0)),"",INDEX('[2]Výsledková listina'!$B:$T,MATCH($A71,'[2]Výsledková listina'!$C:$C,0),7))</f>
      </c>
      <c r="M71" s="17">
        <f>IF(OR(K71="",ISBLANK(K71)),"",INDEX(body!$A:$C,L71+1,2))</f>
      </c>
      <c r="N71" s="17">
        <f>IF(ISNA(MATCH($A71,'[2]Výsledková listina'!$L:$L,0)),"",INDEX('[2]Výsledková listina'!$B:$T,MATCH($A71,'[2]Výsledková listina'!$L:$L,0),15))</f>
      </c>
      <c r="O71" s="17">
        <f>IF(ISNA(MATCH($A71,'[2]Výsledková listina'!$L:$L,0)),"",INDEX('[2]Výsledková listina'!$B:$T,MATCH($A71,'[2]Výsledková listina'!$L:$L,0),16))</f>
      </c>
      <c r="P71" s="17">
        <f>IF(OR(N71="",ISBLANK(N71)),"",INDEX(body!$A:$C,O71+1,2))</f>
      </c>
      <c r="Q71" s="17">
        <f>IF(ISNA(MATCH($A71,'[3]Výsledková listina'!$C:$C,0)),"",INDEX('[3]Výsledková listina'!$B:$T,MATCH($A71,'[3]Výsledková listina'!$C:$C,0),6))</f>
      </c>
      <c r="R71" s="17">
        <f>IF(ISNA(MATCH($A71,'[3]Výsledková listina'!$C:$C,0)),"",INDEX('[3]Výsledková listina'!$B:$T,MATCH($A71,'[3]Výsledková listina'!$C:$C,0),7))</f>
      </c>
      <c r="S71" s="17">
        <f>IF(OR(Q71="",ISBLANK(Q71)),"",INDEX(body!$A:$C,R71+1,2))</f>
      </c>
      <c r="T71" s="17">
        <f>IF(ISNA(MATCH($A71,'[3]Výsledková listina'!$L:$L,0)),"",INDEX('[3]Výsledková listina'!$B:$T,MATCH($A71,'[3]Výsledková listina'!$L:$L,0),15))</f>
      </c>
      <c r="U71" s="17">
        <f>IF(ISNA(MATCH($A71,'[3]Výsledková listina'!$L:$L,0)),"",INDEX('[3]Výsledková listina'!$B:$T,MATCH($A71,'[3]Výsledková listina'!$L:$L,0),16))</f>
      </c>
      <c r="V71" s="17">
        <f>IF(OR(T71="",ISBLANK(T71)),"",INDEX(body!$A:$C,U71+1,2))</f>
      </c>
      <c r="W71" s="17">
        <f>IF(ISNA(MATCH($A71,'[4]Výsledková listina'!$C:$C,0)),"",INDEX('[4]Výsledková listina'!$B:$T,MATCH($A71,'[4]Výsledková listina'!$C:$C,0),6))</f>
      </c>
      <c r="X71" s="17">
        <f>IF(ISNA(MATCH($A71,'[4]Výsledková listina'!$C:$C,0)),"",INDEX('[4]Výsledková listina'!$B:$T,MATCH($A71,'[4]Výsledková listina'!$C:$C,0),7))</f>
      </c>
      <c r="Y71" s="17">
        <f>IF(OR(W71="",ISBLANK(W71)),"",INDEX(body!$A:$C,X71+1,2))</f>
      </c>
      <c r="Z71" s="17">
        <f>IF(ISNA(MATCH($A71,'[4]Výsledková listina'!$L:$L,0)),"",INDEX('[4]Výsledková listina'!$B:$T,MATCH($A71,'[4]Výsledková listina'!$L:$L,0),15))</f>
      </c>
      <c r="AA71" s="17">
        <f>IF(ISNA(MATCH($A71,'[4]Výsledková listina'!$L:$L,0)),"",INDEX('[4]Výsledková listina'!$B:$T,MATCH($A71,'[4]Výsledková listina'!$L:$L,0),16))</f>
      </c>
      <c r="AB71" s="17">
        <f>IF(OR(Z71="",ISBLANK(Z71)),"",INDEX(body!$A:$C,AA71+1,2))</f>
      </c>
      <c r="AC71" s="17">
        <f t="shared" si="10"/>
        <v>0</v>
      </c>
      <c r="AD71" s="17">
        <f t="shared" si="11"/>
        <v>0</v>
      </c>
      <c r="AE71" s="17">
        <f t="shared" si="12"/>
        <v>0</v>
      </c>
      <c r="AF71" s="17">
        <f t="shared" si="13"/>
        <v>0</v>
      </c>
      <c r="AG71" s="22">
        <f t="shared" si="14"/>
      </c>
    </row>
    <row r="72" spans="1:33" ht="25.5" customHeight="1">
      <c r="A72" s="15">
        <v>2334</v>
      </c>
      <c r="B72" s="16" t="s">
        <v>240</v>
      </c>
      <c r="C72" s="14" t="s">
        <v>15</v>
      </c>
      <c r="D72" s="8" t="s">
        <v>238</v>
      </c>
      <c r="E72" s="17">
        <f>IF(ISNA(MATCH($A72,'[1]Výsledková listina'!$C:$C,0)),"",INDEX('[1]Výsledková listina'!$B:$T,MATCH($A72,'[1]Výsledková listina'!$C:$C,0),6))</f>
      </c>
      <c r="F72" s="17">
        <f>IF(ISNA(MATCH($A72,'[1]Výsledková listina'!$C:$C,0)),"",INDEX('[1]Výsledková listina'!$B:$T,MATCH($A72,'[1]Výsledková listina'!$C:$C,0),7))</f>
      </c>
      <c r="G72" s="17">
        <f>IF(OR(E72="",ISBLANK(E72)),"",INDEX(body!$A:$C,F72+1,2))</f>
      </c>
      <c r="H72" s="17">
        <f>IF(ISNA(MATCH($A72,'[1]Výsledková listina'!$L:$L,0)),"",INDEX('[1]Výsledková listina'!$B:$T,MATCH($A72,'[1]Výsledková listina'!$L:$L,0),15))</f>
      </c>
      <c r="I72" s="17">
        <f>IF(ISNA(MATCH($A72,'[1]Výsledková listina'!$L:$L,0)),"",INDEX('[1]Výsledková listina'!$B:$T,MATCH($A72,'[1]Výsledková listina'!$L:$L,0),16))</f>
      </c>
      <c r="J72" s="17">
        <f>IF(OR(H72="",ISBLANK(H72)),"",INDEX(body!$A:$C,I72+1,2))</f>
      </c>
      <c r="K72" s="17">
        <f>IF(ISNA(MATCH($A72,'[2]Výsledková listina'!$C:$C,0)),"",INDEX('[2]Výsledková listina'!$B:$T,MATCH($A72,'[2]Výsledková listina'!$C:$C,0),6))</f>
      </c>
      <c r="L72" s="17">
        <f>IF(ISNA(MATCH($A72,'[2]Výsledková listina'!$C:$C,0)),"",INDEX('[2]Výsledková listina'!$B:$T,MATCH($A72,'[2]Výsledková listina'!$C:$C,0),7))</f>
      </c>
      <c r="M72" s="17">
        <f>IF(OR(K72="",ISBLANK(K72)),"",INDEX(body!$A:$C,L72+1,2))</f>
      </c>
      <c r="N72" s="17">
        <f>IF(ISNA(MATCH($A72,'[2]Výsledková listina'!$L:$L,0)),"",INDEX('[2]Výsledková listina'!$B:$T,MATCH($A72,'[2]Výsledková listina'!$L:$L,0),15))</f>
      </c>
      <c r="O72" s="17">
        <f>IF(ISNA(MATCH($A72,'[2]Výsledková listina'!$L:$L,0)),"",INDEX('[2]Výsledková listina'!$B:$T,MATCH($A72,'[2]Výsledková listina'!$L:$L,0),16))</f>
      </c>
      <c r="P72" s="17">
        <f>IF(OR(N72="",ISBLANK(N72)),"",INDEX(body!$A:$C,O72+1,2))</f>
      </c>
      <c r="Q72" s="17">
        <f>IF(ISNA(MATCH($A72,'[3]Výsledková listina'!$C:$C,0)),"",INDEX('[3]Výsledková listina'!$B:$T,MATCH($A72,'[3]Výsledková listina'!$C:$C,0),6))</f>
      </c>
      <c r="R72" s="17">
        <f>IF(ISNA(MATCH($A72,'[3]Výsledková listina'!$C:$C,0)),"",INDEX('[3]Výsledková listina'!$B:$T,MATCH($A72,'[3]Výsledková listina'!$C:$C,0),7))</f>
      </c>
      <c r="S72" s="17">
        <f>IF(OR(Q72="",ISBLANK(Q72)),"",INDEX(body!$A:$C,R72+1,2))</f>
      </c>
      <c r="T72" s="17">
        <f>IF(ISNA(MATCH($A72,'[3]Výsledková listina'!$L:$L,0)),"",INDEX('[3]Výsledková listina'!$B:$T,MATCH($A72,'[3]Výsledková listina'!$L:$L,0),15))</f>
      </c>
      <c r="U72" s="17">
        <f>IF(ISNA(MATCH($A72,'[3]Výsledková listina'!$L:$L,0)),"",INDEX('[3]Výsledková listina'!$B:$T,MATCH($A72,'[3]Výsledková listina'!$L:$L,0),16))</f>
      </c>
      <c r="V72" s="17">
        <f>IF(OR(T72="",ISBLANK(T72)),"",INDEX(body!$A:$C,U72+1,2))</f>
      </c>
      <c r="W72" s="17">
        <f>IF(ISNA(MATCH($A72,'[4]Výsledková listina'!$C:$C,0)),"",INDEX('[4]Výsledková listina'!$B:$T,MATCH($A72,'[4]Výsledková listina'!$C:$C,0),6))</f>
      </c>
      <c r="X72" s="17">
        <f>IF(ISNA(MATCH($A72,'[4]Výsledková listina'!$C:$C,0)),"",INDEX('[4]Výsledková listina'!$B:$T,MATCH($A72,'[4]Výsledková listina'!$C:$C,0),7))</f>
      </c>
      <c r="Y72" s="17">
        <f>IF(OR(W72="",ISBLANK(W72)),"",INDEX(body!$A:$C,X72+1,2))</f>
      </c>
      <c r="Z72" s="17">
        <f>IF(ISNA(MATCH($A72,'[4]Výsledková listina'!$L:$L,0)),"",INDEX('[4]Výsledková listina'!$B:$T,MATCH($A72,'[4]Výsledková listina'!$L:$L,0),15))</f>
      </c>
      <c r="AA72" s="17">
        <f>IF(ISNA(MATCH($A72,'[4]Výsledková listina'!$L:$L,0)),"",INDEX('[4]Výsledková listina'!$B:$T,MATCH($A72,'[4]Výsledková listina'!$L:$L,0),16))</f>
      </c>
      <c r="AB72" s="17">
        <f>IF(OR(Z72="",ISBLANK(Z72)),"",INDEX(body!$A:$C,AA72+1,2))</f>
      </c>
      <c r="AC72" s="17">
        <f t="shared" si="10"/>
        <v>0</v>
      </c>
      <c r="AD72" s="17">
        <f t="shared" si="11"/>
        <v>0</v>
      </c>
      <c r="AE72" s="17">
        <f t="shared" si="12"/>
        <v>0</v>
      </c>
      <c r="AF72" s="17">
        <f t="shared" si="13"/>
        <v>0</v>
      </c>
      <c r="AG72" s="22">
        <f t="shared" si="14"/>
      </c>
    </row>
    <row r="73" spans="1:33" ht="25.5" customHeight="1">
      <c r="A73" s="15">
        <v>3797</v>
      </c>
      <c r="B73" s="16" t="s">
        <v>241</v>
      </c>
      <c r="C73" s="14" t="s">
        <v>15</v>
      </c>
      <c r="D73" s="8" t="s">
        <v>238</v>
      </c>
      <c r="E73" s="17">
        <f>IF(ISNA(MATCH($A73,'[1]Výsledková listina'!$C:$C,0)),"",INDEX('[1]Výsledková listina'!$B:$T,MATCH($A73,'[1]Výsledková listina'!$C:$C,0),6))</f>
      </c>
      <c r="F73" s="17">
        <f>IF(ISNA(MATCH($A73,'[1]Výsledková listina'!$C:$C,0)),"",INDEX('[1]Výsledková listina'!$B:$T,MATCH($A73,'[1]Výsledková listina'!$C:$C,0),7))</f>
      </c>
      <c r="G73" s="17">
        <f>IF(OR(E73="",ISBLANK(E73)),"",INDEX(body!$A:$C,F73+1,2))</f>
      </c>
      <c r="H73" s="17">
        <f>IF(ISNA(MATCH($A73,'[1]Výsledková listina'!$L:$L,0)),"",INDEX('[1]Výsledková listina'!$B:$T,MATCH($A73,'[1]Výsledková listina'!$L:$L,0),15))</f>
      </c>
      <c r="I73" s="17">
        <f>IF(ISNA(MATCH($A73,'[1]Výsledková listina'!$L:$L,0)),"",INDEX('[1]Výsledková listina'!$B:$T,MATCH($A73,'[1]Výsledková listina'!$L:$L,0),16))</f>
      </c>
      <c r="J73" s="17">
        <f>IF(OR(H73="",ISBLANK(H73)),"",INDEX(body!$A:$C,I73+1,2))</f>
      </c>
      <c r="K73" s="17">
        <f>IF(ISNA(MATCH($A73,'[2]Výsledková listina'!$C:$C,0)),"",INDEX('[2]Výsledková listina'!$B:$T,MATCH($A73,'[2]Výsledková listina'!$C:$C,0),6))</f>
      </c>
      <c r="L73" s="17">
        <f>IF(ISNA(MATCH($A73,'[2]Výsledková listina'!$C:$C,0)),"",INDEX('[2]Výsledková listina'!$B:$T,MATCH($A73,'[2]Výsledková listina'!$C:$C,0),7))</f>
      </c>
      <c r="M73" s="17">
        <f>IF(OR(K73="",ISBLANK(K73)),"",INDEX(body!$A:$C,L73+1,2))</f>
      </c>
      <c r="N73" s="17">
        <f>IF(ISNA(MATCH($A73,'[2]Výsledková listina'!$L:$L,0)),"",INDEX('[2]Výsledková listina'!$B:$T,MATCH($A73,'[2]Výsledková listina'!$L:$L,0),15))</f>
      </c>
      <c r="O73" s="17">
        <f>IF(ISNA(MATCH($A73,'[2]Výsledková listina'!$L:$L,0)),"",INDEX('[2]Výsledková listina'!$B:$T,MATCH($A73,'[2]Výsledková listina'!$L:$L,0),16))</f>
      </c>
      <c r="P73" s="17">
        <f>IF(OR(N73="",ISBLANK(N73)),"",INDEX(body!$A:$C,O73+1,2))</f>
      </c>
      <c r="Q73" s="17">
        <f>IF(ISNA(MATCH($A73,'[3]Výsledková listina'!$C:$C,0)),"",INDEX('[3]Výsledková listina'!$B:$T,MATCH($A73,'[3]Výsledková listina'!$C:$C,0),6))</f>
      </c>
      <c r="R73" s="17">
        <f>IF(ISNA(MATCH($A73,'[3]Výsledková listina'!$C:$C,0)),"",INDEX('[3]Výsledková listina'!$B:$T,MATCH($A73,'[3]Výsledková listina'!$C:$C,0),7))</f>
      </c>
      <c r="S73" s="17">
        <f>IF(OR(Q73="",ISBLANK(Q73)),"",INDEX(body!$A:$C,R73+1,2))</f>
      </c>
      <c r="T73" s="17">
        <f>IF(ISNA(MATCH($A73,'[3]Výsledková listina'!$L:$L,0)),"",INDEX('[3]Výsledková listina'!$B:$T,MATCH($A73,'[3]Výsledková listina'!$L:$L,0),15))</f>
      </c>
      <c r="U73" s="17">
        <f>IF(ISNA(MATCH($A73,'[3]Výsledková listina'!$L:$L,0)),"",INDEX('[3]Výsledková listina'!$B:$T,MATCH($A73,'[3]Výsledková listina'!$L:$L,0),16))</f>
      </c>
      <c r="V73" s="17">
        <f>IF(OR(T73="",ISBLANK(T73)),"",INDEX(body!$A:$C,U73+1,2))</f>
      </c>
      <c r="W73" s="17">
        <f>IF(ISNA(MATCH($A73,'[4]Výsledková listina'!$C:$C,0)),"",INDEX('[4]Výsledková listina'!$B:$T,MATCH($A73,'[4]Výsledková listina'!$C:$C,0),6))</f>
      </c>
      <c r="X73" s="17">
        <f>IF(ISNA(MATCH($A73,'[4]Výsledková listina'!$C:$C,0)),"",INDEX('[4]Výsledková listina'!$B:$T,MATCH($A73,'[4]Výsledková listina'!$C:$C,0),7))</f>
      </c>
      <c r="Y73" s="17">
        <f>IF(OR(W73="",ISBLANK(W73)),"",INDEX(body!$A:$C,X73+1,2))</f>
      </c>
      <c r="Z73" s="17">
        <f>IF(ISNA(MATCH($A73,'[4]Výsledková listina'!$L:$L,0)),"",INDEX('[4]Výsledková listina'!$B:$T,MATCH($A73,'[4]Výsledková listina'!$L:$L,0),15))</f>
      </c>
      <c r="AA73" s="17">
        <f>IF(ISNA(MATCH($A73,'[4]Výsledková listina'!$L:$L,0)),"",INDEX('[4]Výsledková listina'!$B:$T,MATCH($A73,'[4]Výsledková listina'!$L:$L,0),16))</f>
      </c>
      <c r="AB73" s="17">
        <f>IF(OR(Z73="",ISBLANK(Z73)),"",INDEX(body!$A:$C,AA73+1,2))</f>
      </c>
      <c r="AC73" s="17">
        <f t="shared" si="10"/>
        <v>0</v>
      </c>
      <c r="AD73" s="17">
        <f t="shared" si="11"/>
        <v>0</v>
      </c>
      <c r="AE73" s="17">
        <f t="shared" si="12"/>
        <v>0</v>
      </c>
      <c r="AF73" s="17">
        <f t="shared" si="13"/>
        <v>0</v>
      </c>
      <c r="AG73" s="22">
        <f t="shared" si="14"/>
      </c>
    </row>
    <row r="74" spans="1:33" ht="25.5" customHeight="1">
      <c r="A74" s="15">
        <v>3394</v>
      </c>
      <c r="B74" s="16" t="s">
        <v>176</v>
      </c>
      <c r="C74" s="14" t="s">
        <v>15</v>
      </c>
      <c r="D74" s="8" t="s">
        <v>242</v>
      </c>
      <c r="E74" s="17">
        <f>IF(ISNA(MATCH($A74,'[1]Výsledková listina'!$C:$C,0)),"",INDEX('[1]Výsledková listina'!$B:$T,MATCH($A74,'[1]Výsledková listina'!$C:$C,0),6))</f>
      </c>
      <c r="F74" s="17">
        <f>IF(ISNA(MATCH($A74,'[1]Výsledková listina'!$C:$C,0)),"",INDEX('[1]Výsledková listina'!$B:$T,MATCH($A74,'[1]Výsledková listina'!$C:$C,0),7))</f>
      </c>
      <c r="G74" s="17">
        <f>IF(OR(E74="",ISBLANK(E74)),"",INDEX(body!$A:$C,F74+1,2))</f>
      </c>
      <c r="H74" s="17">
        <f>IF(ISNA(MATCH($A74,'[1]Výsledková listina'!$L:$L,0)),"",INDEX('[1]Výsledková listina'!$B:$T,MATCH($A74,'[1]Výsledková listina'!$L:$L,0),15))</f>
      </c>
      <c r="I74" s="17">
        <f>IF(ISNA(MATCH($A74,'[1]Výsledková listina'!$L:$L,0)),"",INDEX('[1]Výsledková listina'!$B:$T,MATCH($A74,'[1]Výsledková listina'!$L:$L,0),16))</f>
      </c>
      <c r="J74" s="17">
        <f>IF(OR(H74="",ISBLANK(H74)),"",INDEX(body!$A:$C,I74+1,2))</f>
      </c>
      <c r="K74" s="17">
        <f>IF(ISNA(MATCH($A74,'[2]Výsledková listina'!$C:$C,0)),"",INDEX('[2]Výsledková listina'!$B:$T,MATCH($A74,'[2]Výsledková listina'!$C:$C,0),6))</f>
      </c>
      <c r="L74" s="17">
        <f>IF(ISNA(MATCH($A74,'[2]Výsledková listina'!$C:$C,0)),"",INDEX('[2]Výsledková listina'!$B:$T,MATCH($A74,'[2]Výsledková listina'!$C:$C,0),7))</f>
      </c>
      <c r="M74" s="17">
        <f>IF(OR(K74="",ISBLANK(K74)),"",INDEX(body!$A:$C,L74+1,2))</f>
      </c>
      <c r="N74" s="17">
        <f>IF(ISNA(MATCH($A74,'[2]Výsledková listina'!$L:$L,0)),"",INDEX('[2]Výsledková listina'!$B:$T,MATCH($A74,'[2]Výsledková listina'!$L:$L,0),15))</f>
      </c>
      <c r="O74" s="17">
        <f>IF(ISNA(MATCH($A74,'[2]Výsledková listina'!$L:$L,0)),"",INDEX('[2]Výsledková listina'!$B:$T,MATCH($A74,'[2]Výsledková listina'!$L:$L,0),16))</f>
      </c>
      <c r="P74" s="17">
        <f>IF(OR(N74="",ISBLANK(N74)),"",INDEX(body!$A:$C,O74+1,2))</f>
      </c>
      <c r="Q74" s="17">
        <f>IF(ISNA(MATCH($A74,'[3]Výsledková listina'!$C:$C,0)),"",INDEX('[3]Výsledková listina'!$B:$T,MATCH($A74,'[3]Výsledková listina'!$C:$C,0),6))</f>
      </c>
      <c r="R74" s="17">
        <f>IF(ISNA(MATCH($A74,'[3]Výsledková listina'!$C:$C,0)),"",INDEX('[3]Výsledková listina'!$B:$T,MATCH($A74,'[3]Výsledková listina'!$C:$C,0),7))</f>
      </c>
      <c r="S74" s="17">
        <f>IF(OR(Q74="",ISBLANK(Q74)),"",INDEX(body!$A:$C,R74+1,2))</f>
      </c>
      <c r="T74" s="17">
        <f>IF(ISNA(MATCH($A74,'[3]Výsledková listina'!$L:$L,0)),"",INDEX('[3]Výsledková listina'!$B:$T,MATCH($A74,'[3]Výsledková listina'!$L:$L,0),15))</f>
      </c>
      <c r="U74" s="17">
        <f>IF(ISNA(MATCH($A74,'[3]Výsledková listina'!$L:$L,0)),"",INDEX('[3]Výsledková listina'!$B:$T,MATCH($A74,'[3]Výsledková listina'!$L:$L,0),16))</f>
      </c>
      <c r="V74" s="17">
        <f>IF(OR(T74="",ISBLANK(T74)),"",INDEX(body!$A:$C,U74+1,2))</f>
      </c>
      <c r="W74" s="17">
        <f>IF(ISNA(MATCH($A74,'[4]Výsledková listina'!$C:$C,0)),"",INDEX('[4]Výsledková listina'!$B:$T,MATCH($A74,'[4]Výsledková listina'!$C:$C,0),6))</f>
      </c>
      <c r="X74" s="17">
        <f>IF(ISNA(MATCH($A74,'[4]Výsledková listina'!$C:$C,0)),"",INDEX('[4]Výsledková listina'!$B:$T,MATCH($A74,'[4]Výsledková listina'!$C:$C,0),7))</f>
      </c>
      <c r="Y74" s="17">
        <f>IF(OR(W74="",ISBLANK(W74)),"",INDEX(body!$A:$C,X74+1,2))</f>
      </c>
      <c r="Z74" s="17">
        <f>IF(ISNA(MATCH($A74,'[4]Výsledková listina'!$L:$L,0)),"",INDEX('[4]Výsledková listina'!$B:$T,MATCH($A74,'[4]Výsledková listina'!$L:$L,0),15))</f>
      </c>
      <c r="AA74" s="17">
        <f>IF(ISNA(MATCH($A74,'[4]Výsledková listina'!$L:$L,0)),"",INDEX('[4]Výsledková listina'!$B:$T,MATCH($A74,'[4]Výsledková listina'!$L:$L,0),16))</f>
      </c>
      <c r="AB74" s="17">
        <f>IF(OR(Z74="",ISBLANK(Z74)),"",INDEX(body!$A:$C,AA74+1,2))</f>
      </c>
      <c r="AC74" s="17">
        <f t="shared" si="10"/>
        <v>0</v>
      </c>
      <c r="AD74" s="17">
        <f t="shared" si="11"/>
        <v>0</v>
      </c>
      <c r="AE74" s="17">
        <f t="shared" si="12"/>
        <v>0</v>
      </c>
      <c r="AF74" s="17">
        <f t="shared" si="13"/>
        <v>0</v>
      </c>
      <c r="AG74" s="22">
        <f t="shared" si="14"/>
      </c>
    </row>
    <row r="75" spans="1:33" ht="25.5" customHeight="1">
      <c r="A75" s="15">
        <v>2264</v>
      </c>
      <c r="B75" s="16" t="s">
        <v>243</v>
      </c>
      <c r="C75" s="14" t="s">
        <v>15</v>
      </c>
      <c r="D75" s="8" t="s">
        <v>242</v>
      </c>
      <c r="E75" s="17">
        <f>IF(ISNA(MATCH($A75,'[1]Výsledková listina'!$C:$C,0)),"",INDEX('[1]Výsledková listina'!$B:$T,MATCH($A75,'[1]Výsledková listina'!$C:$C,0),6))</f>
      </c>
      <c r="F75" s="17">
        <f>IF(ISNA(MATCH($A75,'[1]Výsledková listina'!$C:$C,0)),"",INDEX('[1]Výsledková listina'!$B:$T,MATCH($A75,'[1]Výsledková listina'!$C:$C,0),7))</f>
      </c>
      <c r="G75" s="17">
        <f>IF(OR(E75="",ISBLANK(E75)),"",INDEX(body!$A:$C,F75+1,2))</f>
      </c>
      <c r="H75" s="17">
        <f>IF(ISNA(MATCH($A75,'[1]Výsledková listina'!$L:$L,0)),"",INDEX('[1]Výsledková listina'!$B:$T,MATCH($A75,'[1]Výsledková listina'!$L:$L,0),15))</f>
      </c>
      <c r="I75" s="17">
        <f>IF(ISNA(MATCH($A75,'[1]Výsledková listina'!$L:$L,0)),"",INDEX('[1]Výsledková listina'!$B:$T,MATCH($A75,'[1]Výsledková listina'!$L:$L,0),16))</f>
      </c>
      <c r="J75" s="17">
        <f>IF(OR(H75="",ISBLANK(H75)),"",INDEX(body!$A:$C,I75+1,2))</f>
      </c>
      <c r="K75" s="17">
        <f>IF(ISNA(MATCH($A75,'[2]Výsledková listina'!$C:$C,0)),"",INDEX('[2]Výsledková listina'!$B:$T,MATCH($A75,'[2]Výsledková listina'!$C:$C,0),6))</f>
      </c>
      <c r="L75" s="17">
        <f>IF(ISNA(MATCH($A75,'[2]Výsledková listina'!$C:$C,0)),"",INDEX('[2]Výsledková listina'!$B:$T,MATCH($A75,'[2]Výsledková listina'!$C:$C,0),7))</f>
      </c>
      <c r="M75" s="17">
        <f>IF(OR(K75="",ISBLANK(K75)),"",INDEX(body!$A:$C,L75+1,2))</f>
      </c>
      <c r="N75" s="17">
        <f>IF(ISNA(MATCH($A75,'[2]Výsledková listina'!$L:$L,0)),"",INDEX('[2]Výsledková listina'!$B:$T,MATCH($A75,'[2]Výsledková listina'!$L:$L,0),15))</f>
      </c>
      <c r="O75" s="17">
        <f>IF(ISNA(MATCH($A75,'[2]Výsledková listina'!$L:$L,0)),"",INDEX('[2]Výsledková listina'!$B:$T,MATCH($A75,'[2]Výsledková listina'!$L:$L,0),16))</f>
      </c>
      <c r="P75" s="17">
        <f>IF(OR(N75="",ISBLANK(N75)),"",INDEX(body!$A:$C,O75+1,2))</f>
      </c>
      <c r="Q75" s="17">
        <f>IF(ISNA(MATCH($A75,'[3]Výsledková listina'!$C:$C,0)),"",INDEX('[3]Výsledková listina'!$B:$T,MATCH($A75,'[3]Výsledková listina'!$C:$C,0),6))</f>
      </c>
      <c r="R75" s="17">
        <f>IF(ISNA(MATCH($A75,'[3]Výsledková listina'!$C:$C,0)),"",INDEX('[3]Výsledková listina'!$B:$T,MATCH($A75,'[3]Výsledková listina'!$C:$C,0),7))</f>
      </c>
      <c r="S75" s="17">
        <f>IF(OR(Q75="",ISBLANK(Q75)),"",INDEX(body!$A:$C,R75+1,2))</f>
      </c>
      <c r="T75" s="17">
        <f>IF(ISNA(MATCH($A75,'[3]Výsledková listina'!$L:$L,0)),"",INDEX('[3]Výsledková listina'!$B:$T,MATCH($A75,'[3]Výsledková listina'!$L:$L,0),15))</f>
      </c>
      <c r="U75" s="17">
        <f>IF(ISNA(MATCH($A75,'[3]Výsledková listina'!$L:$L,0)),"",INDEX('[3]Výsledková listina'!$B:$T,MATCH($A75,'[3]Výsledková listina'!$L:$L,0),16))</f>
      </c>
      <c r="V75" s="17">
        <f>IF(OR(T75="",ISBLANK(T75)),"",INDEX(body!$A:$C,U75+1,2))</f>
      </c>
      <c r="W75" s="17">
        <f>IF(ISNA(MATCH($A75,'[4]Výsledková listina'!$C:$C,0)),"",INDEX('[4]Výsledková listina'!$B:$T,MATCH($A75,'[4]Výsledková listina'!$C:$C,0),6))</f>
      </c>
      <c r="X75" s="17">
        <f>IF(ISNA(MATCH($A75,'[4]Výsledková listina'!$C:$C,0)),"",INDEX('[4]Výsledková listina'!$B:$T,MATCH($A75,'[4]Výsledková listina'!$C:$C,0),7))</f>
      </c>
      <c r="Y75" s="17">
        <f>IF(OR(W75="",ISBLANK(W75)),"",INDEX(body!$A:$C,X75+1,2))</f>
      </c>
      <c r="Z75" s="17">
        <f>IF(ISNA(MATCH($A75,'[4]Výsledková listina'!$L:$L,0)),"",INDEX('[4]Výsledková listina'!$B:$T,MATCH($A75,'[4]Výsledková listina'!$L:$L,0),15))</f>
      </c>
      <c r="AA75" s="17">
        <f>IF(ISNA(MATCH($A75,'[4]Výsledková listina'!$L:$L,0)),"",INDEX('[4]Výsledková listina'!$B:$T,MATCH($A75,'[4]Výsledková listina'!$L:$L,0),16))</f>
      </c>
      <c r="AB75" s="17">
        <f>IF(OR(Z75="",ISBLANK(Z75)),"",INDEX(body!$A:$C,AA75+1,2))</f>
      </c>
      <c r="AC75" s="17">
        <f t="shared" si="10"/>
        <v>0</v>
      </c>
      <c r="AD75" s="17">
        <f t="shared" si="11"/>
        <v>0</v>
      </c>
      <c r="AE75" s="17">
        <f t="shared" si="12"/>
        <v>0</v>
      </c>
      <c r="AF75" s="17">
        <f t="shared" si="13"/>
        <v>0</v>
      </c>
      <c r="AG75" s="22">
        <f t="shared" si="14"/>
      </c>
    </row>
    <row r="76" spans="1:33" ht="25.5" customHeight="1">
      <c r="A76" s="15">
        <v>2363</v>
      </c>
      <c r="B76" s="16" t="s">
        <v>174</v>
      </c>
      <c r="C76" s="14" t="s">
        <v>15</v>
      </c>
      <c r="D76" s="8" t="s">
        <v>242</v>
      </c>
      <c r="E76" s="17">
        <f>IF(ISNA(MATCH($A76,'[1]Výsledková listina'!$C:$C,0)),"",INDEX('[1]Výsledková listina'!$B:$T,MATCH($A76,'[1]Výsledková listina'!$C:$C,0),6))</f>
      </c>
      <c r="F76" s="17">
        <f>IF(ISNA(MATCH($A76,'[1]Výsledková listina'!$C:$C,0)),"",INDEX('[1]Výsledková listina'!$B:$T,MATCH($A76,'[1]Výsledková listina'!$C:$C,0),7))</f>
      </c>
      <c r="G76" s="17">
        <f>IF(OR(E76="",ISBLANK(E76)),"",INDEX(body!$A:$C,F76+1,2))</f>
      </c>
      <c r="H76" s="17">
        <f>IF(ISNA(MATCH($A76,'[1]Výsledková listina'!$L:$L,0)),"",INDEX('[1]Výsledková listina'!$B:$T,MATCH($A76,'[1]Výsledková listina'!$L:$L,0),15))</f>
      </c>
      <c r="I76" s="17">
        <f>IF(ISNA(MATCH($A76,'[1]Výsledková listina'!$L:$L,0)),"",INDEX('[1]Výsledková listina'!$B:$T,MATCH($A76,'[1]Výsledková listina'!$L:$L,0),16))</f>
      </c>
      <c r="J76" s="17">
        <f>IF(OR(H76="",ISBLANK(H76)),"",INDEX(body!$A:$C,I76+1,2))</f>
      </c>
      <c r="K76" s="17">
        <f>IF(ISNA(MATCH($A76,'[2]Výsledková listina'!$C:$C,0)),"",INDEX('[2]Výsledková listina'!$B:$T,MATCH($A76,'[2]Výsledková listina'!$C:$C,0),6))</f>
      </c>
      <c r="L76" s="17">
        <f>IF(ISNA(MATCH($A76,'[2]Výsledková listina'!$C:$C,0)),"",INDEX('[2]Výsledková listina'!$B:$T,MATCH($A76,'[2]Výsledková listina'!$C:$C,0),7))</f>
      </c>
      <c r="M76" s="17">
        <f>IF(OR(K76="",ISBLANK(K76)),"",INDEX(body!$A:$C,L76+1,2))</f>
      </c>
      <c r="N76" s="17">
        <f>IF(ISNA(MATCH($A76,'[2]Výsledková listina'!$L:$L,0)),"",INDEX('[2]Výsledková listina'!$B:$T,MATCH($A76,'[2]Výsledková listina'!$L:$L,0),15))</f>
      </c>
      <c r="O76" s="17">
        <f>IF(ISNA(MATCH($A76,'[2]Výsledková listina'!$L:$L,0)),"",INDEX('[2]Výsledková listina'!$B:$T,MATCH($A76,'[2]Výsledková listina'!$L:$L,0),16))</f>
      </c>
      <c r="P76" s="17">
        <f>IF(OR(N76="",ISBLANK(N76)),"",INDEX(body!$A:$C,O76+1,2))</f>
      </c>
      <c r="Q76" s="17">
        <f>IF(ISNA(MATCH($A76,'[3]Výsledková listina'!$C:$C,0)),"",INDEX('[3]Výsledková listina'!$B:$T,MATCH($A76,'[3]Výsledková listina'!$C:$C,0),6))</f>
      </c>
      <c r="R76" s="17">
        <f>IF(ISNA(MATCH($A76,'[3]Výsledková listina'!$C:$C,0)),"",INDEX('[3]Výsledková listina'!$B:$T,MATCH($A76,'[3]Výsledková listina'!$C:$C,0),7))</f>
      </c>
      <c r="S76" s="17">
        <f>IF(OR(Q76="",ISBLANK(Q76)),"",INDEX(body!$A:$C,R76+1,2))</f>
      </c>
      <c r="T76" s="17">
        <f>IF(ISNA(MATCH($A76,'[3]Výsledková listina'!$L:$L,0)),"",INDEX('[3]Výsledková listina'!$B:$T,MATCH($A76,'[3]Výsledková listina'!$L:$L,0),15))</f>
      </c>
      <c r="U76" s="17">
        <f>IF(ISNA(MATCH($A76,'[3]Výsledková listina'!$L:$L,0)),"",INDEX('[3]Výsledková listina'!$B:$T,MATCH($A76,'[3]Výsledková listina'!$L:$L,0),16))</f>
      </c>
      <c r="V76" s="17">
        <f>IF(OR(T76="",ISBLANK(T76)),"",INDEX(body!$A:$C,U76+1,2))</f>
      </c>
      <c r="W76" s="17">
        <f>IF(ISNA(MATCH($A76,'[4]Výsledková listina'!$C:$C,0)),"",INDEX('[4]Výsledková listina'!$B:$T,MATCH($A76,'[4]Výsledková listina'!$C:$C,0),6))</f>
      </c>
      <c r="X76" s="17">
        <f>IF(ISNA(MATCH($A76,'[4]Výsledková listina'!$C:$C,0)),"",INDEX('[4]Výsledková listina'!$B:$T,MATCH($A76,'[4]Výsledková listina'!$C:$C,0),7))</f>
      </c>
      <c r="Y76" s="17">
        <f>IF(OR(W76="",ISBLANK(W76)),"",INDEX(body!$A:$C,X76+1,2))</f>
      </c>
      <c r="Z76" s="17">
        <f>IF(ISNA(MATCH($A76,'[4]Výsledková listina'!$L:$L,0)),"",INDEX('[4]Výsledková listina'!$B:$T,MATCH($A76,'[4]Výsledková listina'!$L:$L,0),15))</f>
      </c>
      <c r="AA76" s="17">
        <f>IF(ISNA(MATCH($A76,'[4]Výsledková listina'!$L:$L,0)),"",INDEX('[4]Výsledková listina'!$B:$T,MATCH($A76,'[4]Výsledková listina'!$L:$L,0),16))</f>
      </c>
      <c r="AB76" s="17">
        <f>IF(OR(Z76="",ISBLANK(Z76)),"",INDEX(body!$A:$C,AA76+1,2))</f>
      </c>
      <c r="AC76" s="17">
        <f t="shared" si="10"/>
        <v>0</v>
      </c>
      <c r="AD76" s="17">
        <f t="shared" si="11"/>
        <v>0</v>
      </c>
      <c r="AE76" s="17">
        <f t="shared" si="12"/>
        <v>0</v>
      </c>
      <c r="AF76" s="17">
        <f t="shared" si="13"/>
        <v>0</v>
      </c>
      <c r="AG76" s="22">
        <f t="shared" si="14"/>
      </c>
    </row>
    <row r="77" spans="1:33" ht="25.5" customHeight="1">
      <c r="A77" s="15">
        <v>3057</v>
      </c>
      <c r="B77" s="16" t="s">
        <v>246</v>
      </c>
      <c r="C77" s="14" t="s">
        <v>15</v>
      </c>
      <c r="D77" s="8" t="s">
        <v>244</v>
      </c>
      <c r="E77" s="17">
        <f>IF(ISNA(MATCH($A77,'[1]Výsledková listina'!$C:$C,0)),"",INDEX('[1]Výsledková listina'!$B:$T,MATCH($A77,'[1]Výsledková listina'!$C:$C,0),6))</f>
      </c>
      <c r="F77" s="17">
        <f>IF(ISNA(MATCH($A77,'[1]Výsledková listina'!$C:$C,0)),"",INDEX('[1]Výsledková listina'!$B:$T,MATCH($A77,'[1]Výsledková listina'!$C:$C,0),7))</f>
      </c>
      <c r="G77" s="17">
        <f>IF(OR(E77="",ISBLANK(E77)),"",INDEX(body!$A:$C,F77+1,2))</f>
      </c>
      <c r="H77" s="17">
        <f>IF(ISNA(MATCH($A77,'[1]Výsledková listina'!$L:$L,0)),"",INDEX('[1]Výsledková listina'!$B:$T,MATCH($A77,'[1]Výsledková listina'!$L:$L,0),15))</f>
      </c>
      <c r="I77" s="17">
        <f>IF(ISNA(MATCH($A77,'[1]Výsledková listina'!$L:$L,0)),"",INDEX('[1]Výsledková listina'!$B:$T,MATCH($A77,'[1]Výsledková listina'!$L:$L,0),16))</f>
      </c>
      <c r="J77" s="17">
        <f>IF(OR(H77="",ISBLANK(H77)),"",INDEX(body!$A:$C,I77+1,2))</f>
      </c>
      <c r="K77" s="17">
        <f>IF(ISNA(MATCH($A77,'[2]Výsledková listina'!$C:$C,0)),"",INDEX('[2]Výsledková listina'!$B:$T,MATCH($A77,'[2]Výsledková listina'!$C:$C,0),6))</f>
      </c>
      <c r="L77" s="17">
        <f>IF(ISNA(MATCH($A77,'[2]Výsledková listina'!$C:$C,0)),"",INDEX('[2]Výsledková listina'!$B:$T,MATCH($A77,'[2]Výsledková listina'!$C:$C,0),7))</f>
      </c>
      <c r="M77" s="17">
        <f>IF(OR(K77="",ISBLANK(K77)),"",INDEX(body!$A:$C,L77+1,2))</f>
      </c>
      <c r="N77" s="17">
        <f>IF(ISNA(MATCH($A77,'[2]Výsledková listina'!$L:$L,0)),"",INDEX('[2]Výsledková listina'!$B:$T,MATCH($A77,'[2]Výsledková listina'!$L:$L,0),15))</f>
      </c>
      <c r="O77" s="17">
        <f>IF(ISNA(MATCH($A77,'[2]Výsledková listina'!$L:$L,0)),"",INDEX('[2]Výsledková listina'!$B:$T,MATCH($A77,'[2]Výsledková listina'!$L:$L,0),16))</f>
      </c>
      <c r="P77" s="17">
        <f>IF(OR(N77="",ISBLANK(N77)),"",INDEX(body!$A:$C,O77+1,2))</f>
      </c>
      <c r="Q77" s="17">
        <f>IF(ISNA(MATCH($A77,'[3]Výsledková listina'!$C:$C,0)),"",INDEX('[3]Výsledková listina'!$B:$T,MATCH($A77,'[3]Výsledková listina'!$C:$C,0),6))</f>
      </c>
      <c r="R77" s="17">
        <f>IF(ISNA(MATCH($A77,'[3]Výsledková listina'!$C:$C,0)),"",INDEX('[3]Výsledková listina'!$B:$T,MATCH($A77,'[3]Výsledková listina'!$C:$C,0),7))</f>
      </c>
      <c r="S77" s="17">
        <f>IF(OR(Q77="",ISBLANK(Q77)),"",INDEX(body!$A:$C,R77+1,2))</f>
      </c>
      <c r="T77" s="17">
        <f>IF(ISNA(MATCH($A77,'[3]Výsledková listina'!$L:$L,0)),"",INDEX('[3]Výsledková listina'!$B:$T,MATCH($A77,'[3]Výsledková listina'!$L:$L,0),15))</f>
      </c>
      <c r="U77" s="17">
        <f>IF(ISNA(MATCH($A77,'[3]Výsledková listina'!$L:$L,0)),"",INDEX('[3]Výsledková listina'!$B:$T,MATCH($A77,'[3]Výsledková listina'!$L:$L,0),16))</f>
      </c>
      <c r="V77" s="17">
        <f>IF(OR(T77="",ISBLANK(T77)),"",INDEX(body!$A:$C,U77+1,2))</f>
      </c>
      <c r="W77" s="17">
        <f>IF(ISNA(MATCH($A77,'[4]Výsledková listina'!$C:$C,0)),"",INDEX('[4]Výsledková listina'!$B:$T,MATCH($A77,'[4]Výsledková listina'!$C:$C,0),6))</f>
      </c>
      <c r="X77" s="17">
        <f>IF(ISNA(MATCH($A77,'[4]Výsledková listina'!$C:$C,0)),"",INDEX('[4]Výsledková listina'!$B:$T,MATCH($A77,'[4]Výsledková listina'!$C:$C,0),7))</f>
      </c>
      <c r="Y77" s="17">
        <f>IF(OR(W77="",ISBLANK(W77)),"",INDEX(body!$A:$C,X77+1,2))</f>
      </c>
      <c r="Z77" s="17">
        <f>IF(ISNA(MATCH($A77,'[4]Výsledková listina'!$L:$L,0)),"",INDEX('[4]Výsledková listina'!$B:$T,MATCH($A77,'[4]Výsledková listina'!$L:$L,0),15))</f>
      </c>
      <c r="AA77" s="17">
        <f>IF(ISNA(MATCH($A77,'[4]Výsledková listina'!$L:$L,0)),"",INDEX('[4]Výsledková listina'!$B:$T,MATCH($A77,'[4]Výsledková listina'!$L:$L,0),16))</f>
      </c>
      <c r="AB77" s="17">
        <f>IF(OR(Z77="",ISBLANK(Z77)),"",INDEX(body!$A:$C,AA77+1,2))</f>
      </c>
      <c r="AC77" s="17">
        <f t="shared" si="10"/>
        <v>0</v>
      </c>
      <c r="AD77" s="17">
        <f t="shared" si="11"/>
        <v>0</v>
      </c>
      <c r="AE77" s="17">
        <f t="shared" si="12"/>
        <v>0</v>
      </c>
      <c r="AF77" s="17">
        <f t="shared" si="13"/>
        <v>0</v>
      </c>
      <c r="AG77" s="22">
        <f t="shared" si="14"/>
      </c>
    </row>
    <row r="78" spans="1:33" ht="25.5" customHeight="1">
      <c r="A78" s="15">
        <v>2188</v>
      </c>
      <c r="B78" s="16" t="s">
        <v>247</v>
      </c>
      <c r="C78" s="14" t="s">
        <v>15</v>
      </c>
      <c r="D78" s="8" t="s">
        <v>244</v>
      </c>
      <c r="E78" s="17">
        <f>IF(ISNA(MATCH($A78,'[1]Výsledková listina'!$C:$C,0)),"",INDEX('[1]Výsledková listina'!$B:$T,MATCH($A78,'[1]Výsledková listina'!$C:$C,0),6))</f>
      </c>
      <c r="F78" s="17">
        <f>IF(ISNA(MATCH($A78,'[1]Výsledková listina'!$C:$C,0)),"",INDEX('[1]Výsledková listina'!$B:$T,MATCH($A78,'[1]Výsledková listina'!$C:$C,0),7))</f>
      </c>
      <c r="G78" s="17">
        <f>IF(OR(E78="",ISBLANK(E78)),"",INDEX(body!$A:$C,F78+1,2))</f>
      </c>
      <c r="H78" s="17">
        <f>IF(ISNA(MATCH($A78,'[1]Výsledková listina'!$L:$L,0)),"",INDEX('[1]Výsledková listina'!$B:$T,MATCH($A78,'[1]Výsledková listina'!$L:$L,0),15))</f>
      </c>
      <c r="I78" s="17">
        <f>IF(ISNA(MATCH($A78,'[1]Výsledková listina'!$L:$L,0)),"",INDEX('[1]Výsledková listina'!$B:$T,MATCH($A78,'[1]Výsledková listina'!$L:$L,0),16))</f>
      </c>
      <c r="J78" s="17">
        <f>IF(OR(H78="",ISBLANK(H78)),"",INDEX(body!$A:$C,I78+1,2))</f>
      </c>
      <c r="K78" s="17">
        <f>IF(ISNA(MATCH($A78,'[2]Výsledková listina'!$C:$C,0)),"",INDEX('[2]Výsledková listina'!$B:$T,MATCH($A78,'[2]Výsledková listina'!$C:$C,0),6))</f>
      </c>
      <c r="L78" s="17">
        <f>IF(ISNA(MATCH($A78,'[2]Výsledková listina'!$C:$C,0)),"",INDEX('[2]Výsledková listina'!$B:$T,MATCH($A78,'[2]Výsledková listina'!$C:$C,0),7))</f>
      </c>
      <c r="M78" s="17">
        <f>IF(OR(K78="",ISBLANK(K78)),"",INDEX(body!$A:$C,L78+1,2))</f>
      </c>
      <c r="N78" s="17">
        <f>IF(ISNA(MATCH($A78,'[2]Výsledková listina'!$L:$L,0)),"",INDEX('[2]Výsledková listina'!$B:$T,MATCH($A78,'[2]Výsledková listina'!$L:$L,0),15))</f>
      </c>
      <c r="O78" s="17">
        <f>IF(ISNA(MATCH($A78,'[2]Výsledková listina'!$L:$L,0)),"",INDEX('[2]Výsledková listina'!$B:$T,MATCH($A78,'[2]Výsledková listina'!$L:$L,0),16))</f>
      </c>
      <c r="P78" s="17">
        <f>IF(OR(N78="",ISBLANK(N78)),"",INDEX(body!$A:$C,O78+1,2))</f>
      </c>
      <c r="Q78" s="17">
        <f>IF(ISNA(MATCH($A78,'[3]Výsledková listina'!$C:$C,0)),"",INDEX('[3]Výsledková listina'!$B:$T,MATCH($A78,'[3]Výsledková listina'!$C:$C,0),6))</f>
      </c>
      <c r="R78" s="17">
        <f>IF(ISNA(MATCH($A78,'[3]Výsledková listina'!$C:$C,0)),"",INDEX('[3]Výsledková listina'!$B:$T,MATCH($A78,'[3]Výsledková listina'!$C:$C,0),7))</f>
      </c>
      <c r="S78" s="17">
        <f>IF(OR(Q78="",ISBLANK(Q78)),"",INDEX(body!$A:$C,R78+1,2))</f>
      </c>
      <c r="T78" s="17">
        <f>IF(ISNA(MATCH($A78,'[3]Výsledková listina'!$L:$L,0)),"",INDEX('[3]Výsledková listina'!$B:$T,MATCH($A78,'[3]Výsledková listina'!$L:$L,0),15))</f>
      </c>
      <c r="U78" s="17">
        <f>IF(ISNA(MATCH($A78,'[3]Výsledková listina'!$L:$L,0)),"",INDEX('[3]Výsledková listina'!$B:$T,MATCH($A78,'[3]Výsledková listina'!$L:$L,0),16))</f>
      </c>
      <c r="V78" s="17">
        <f>IF(OR(T78="",ISBLANK(T78)),"",INDEX(body!$A:$C,U78+1,2))</f>
      </c>
      <c r="W78" s="17">
        <f>IF(ISNA(MATCH($A78,'[4]Výsledková listina'!$C:$C,0)),"",INDEX('[4]Výsledková listina'!$B:$T,MATCH($A78,'[4]Výsledková listina'!$C:$C,0),6))</f>
      </c>
      <c r="X78" s="17">
        <f>IF(ISNA(MATCH($A78,'[4]Výsledková listina'!$C:$C,0)),"",INDEX('[4]Výsledková listina'!$B:$T,MATCH($A78,'[4]Výsledková listina'!$C:$C,0),7))</f>
      </c>
      <c r="Y78" s="17">
        <f>IF(OR(W78="",ISBLANK(W78)),"",INDEX(body!$A:$C,X78+1,2))</f>
      </c>
      <c r="Z78" s="17">
        <f>IF(ISNA(MATCH($A78,'[4]Výsledková listina'!$L:$L,0)),"",INDEX('[4]Výsledková listina'!$B:$T,MATCH($A78,'[4]Výsledková listina'!$L:$L,0),15))</f>
      </c>
      <c r="AA78" s="17">
        <f>IF(ISNA(MATCH($A78,'[4]Výsledková listina'!$L:$L,0)),"",INDEX('[4]Výsledková listina'!$B:$T,MATCH($A78,'[4]Výsledková listina'!$L:$L,0),16))</f>
      </c>
      <c r="AB78" s="17">
        <f>IF(OR(Z78="",ISBLANK(Z78)),"",INDEX(body!$A:$C,AA78+1,2))</f>
      </c>
      <c r="AC78" s="17">
        <f t="shared" si="10"/>
        <v>0</v>
      </c>
      <c r="AD78" s="17">
        <f t="shared" si="11"/>
        <v>0</v>
      </c>
      <c r="AE78" s="17">
        <f t="shared" si="12"/>
        <v>0</v>
      </c>
      <c r="AF78" s="17">
        <f t="shared" si="13"/>
        <v>0</v>
      </c>
      <c r="AG78" s="22">
        <f t="shared" si="14"/>
      </c>
    </row>
    <row r="79" spans="1:33" ht="25.5" customHeight="1">
      <c r="A79" s="15">
        <v>3541</v>
      </c>
      <c r="B79" s="16" t="s">
        <v>248</v>
      </c>
      <c r="C79" s="14" t="s">
        <v>15</v>
      </c>
      <c r="D79" s="8" t="s">
        <v>244</v>
      </c>
      <c r="E79" s="17">
        <f>IF(ISNA(MATCH($A79,'[1]Výsledková listina'!$C:$C,0)),"",INDEX('[1]Výsledková listina'!$B:$T,MATCH($A79,'[1]Výsledková listina'!$C:$C,0),6))</f>
      </c>
      <c r="F79" s="17">
        <f>IF(ISNA(MATCH($A79,'[1]Výsledková listina'!$C:$C,0)),"",INDEX('[1]Výsledková listina'!$B:$T,MATCH($A79,'[1]Výsledková listina'!$C:$C,0),7))</f>
      </c>
      <c r="G79" s="17">
        <f>IF(OR(E79="",ISBLANK(E79)),"",INDEX(body!$A:$C,F79+1,2))</f>
      </c>
      <c r="H79" s="17">
        <f>IF(ISNA(MATCH($A79,'[1]Výsledková listina'!$L:$L,0)),"",INDEX('[1]Výsledková listina'!$B:$T,MATCH($A79,'[1]Výsledková listina'!$L:$L,0),15))</f>
      </c>
      <c r="I79" s="17">
        <f>IF(ISNA(MATCH($A79,'[1]Výsledková listina'!$L:$L,0)),"",INDEX('[1]Výsledková listina'!$B:$T,MATCH($A79,'[1]Výsledková listina'!$L:$L,0),16))</f>
      </c>
      <c r="J79" s="17">
        <f>IF(OR(H79="",ISBLANK(H79)),"",INDEX(body!$A:$C,I79+1,2))</f>
      </c>
      <c r="K79" s="17">
        <f>IF(ISNA(MATCH($A79,'[2]Výsledková listina'!$C:$C,0)),"",INDEX('[2]Výsledková listina'!$B:$T,MATCH($A79,'[2]Výsledková listina'!$C:$C,0),6))</f>
      </c>
      <c r="L79" s="17">
        <f>IF(ISNA(MATCH($A79,'[2]Výsledková listina'!$C:$C,0)),"",INDEX('[2]Výsledková listina'!$B:$T,MATCH($A79,'[2]Výsledková listina'!$C:$C,0),7))</f>
      </c>
      <c r="M79" s="17">
        <f>IF(OR(K79="",ISBLANK(K79)),"",INDEX(body!$A:$C,L79+1,2))</f>
      </c>
      <c r="N79" s="17">
        <f>IF(ISNA(MATCH($A79,'[2]Výsledková listina'!$L:$L,0)),"",INDEX('[2]Výsledková listina'!$B:$T,MATCH($A79,'[2]Výsledková listina'!$L:$L,0),15))</f>
      </c>
      <c r="O79" s="17">
        <f>IF(ISNA(MATCH($A79,'[2]Výsledková listina'!$L:$L,0)),"",INDEX('[2]Výsledková listina'!$B:$T,MATCH($A79,'[2]Výsledková listina'!$L:$L,0),16))</f>
      </c>
      <c r="P79" s="17">
        <f>IF(OR(N79="",ISBLANK(N79)),"",INDEX(body!$A:$C,O79+1,2))</f>
      </c>
      <c r="Q79" s="17">
        <f>IF(ISNA(MATCH($A79,'[3]Výsledková listina'!$C:$C,0)),"",INDEX('[3]Výsledková listina'!$B:$T,MATCH($A79,'[3]Výsledková listina'!$C:$C,0),6))</f>
      </c>
      <c r="R79" s="17">
        <f>IF(ISNA(MATCH($A79,'[3]Výsledková listina'!$C:$C,0)),"",INDEX('[3]Výsledková listina'!$B:$T,MATCH($A79,'[3]Výsledková listina'!$C:$C,0),7))</f>
      </c>
      <c r="S79" s="17">
        <f>IF(OR(Q79="",ISBLANK(Q79)),"",INDEX(body!$A:$C,R79+1,2))</f>
      </c>
      <c r="T79" s="17">
        <f>IF(ISNA(MATCH($A79,'[3]Výsledková listina'!$L:$L,0)),"",INDEX('[3]Výsledková listina'!$B:$T,MATCH($A79,'[3]Výsledková listina'!$L:$L,0),15))</f>
      </c>
      <c r="U79" s="17">
        <f>IF(ISNA(MATCH($A79,'[3]Výsledková listina'!$L:$L,0)),"",INDEX('[3]Výsledková listina'!$B:$T,MATCH($A79,'[3]Výsledková listina'!$L:$L,0),16))</f>
      </c>
      <c r="V79" s="17">
        <f>IF(OR(T79="",ISBLANK(T79)),"",INDEX(body!$A:$C,U79+1,2))</f>
      </c>
      <c r="W79" s="17">
        <f>IF(ISNA(MATCH($A79,'[4]Výsledková listina'!$C:$C,0)),"",INDEX('[4]Výsledková listina'!$B:$T,MATCH($A79,'[4]Výsledková listina'!$C:$C,0),6))</f>
      </c>
      <c r="X79" s="17">
        <f>IF(ISNA(MATCH($A79,'[4]Výsledková listina'!$C:$C,0)),"",INDEX('[4]Výsledková listina'!$B:$T,MATCH($A79,'[4]Výsledková listina'!$C:$C,0),7))</f>
      </c>
      <c r="Y79" s="17">
        <f>IF(OR(W79="",ISBLANK(W79)),"",INDEX(body!$A:$C,X79+1,2))</f>
      </c>
      <c r="Z79" s="17">
        <f>IF(ISNA(MATCH($A79,'[4]Výsledková listina'!$L:$L,0)),"",INDEX('[4]Výsledková listina'!$B:$T,MATCH($A79,'[4]Výsledková listina'!$L:$L,0),15))</f>
      </c>
      <c r="AA79" s="17">
        <f>IF(ISNA(MATCH($A79,'[4]Výsledková listina'!$L:$L,0)),"",INDEX('[4]Výsledková listina'!$B:$T,MATCH($A79,'[4]Výsledková listina'!$L:$L,0),16))</f>
      </c>
      <c r="AB79" s="17">
        <f>IF(OR(Z79="",ISBLANK(Z79)),"",INDEX(body!$A:$C,AA79+1,2))</f>
      </c>
      <c r="AC79" s="17">
        <f t="shared" si="10"/>
        <v>0</v>
      </c>
      <c r="AD79" s="17">
        <f t="shared" si="11"/>
        <v>0</v>
      </c>
      <c r="AE79" s="17">
        <f t="shared" si="12"/>
        <v>0</v>
      </c>
      <c r="AF79" s="17">
        <f t="shared" si="13"/>
        <v>0</v>
      </c>
      <c r="AG79" s="22">
        <f t="shared" si="14"/>
      </c>
    </row>
    <row r="80" spans="1:33" ht="25.5" customHeight="1">
      <c r="A80" s="15">
        <v>2305</v>
      </c>
      <c r="B80" s="16" t="s">
        <v>208</v>
      </c>
      <c r="C80" s="14" t="s">
        <v>15</v>
      </c>
      <c r="D80" s="8" t="s">
        <v>249</v>
      </c>
      <c r="E80" s="17">
        <f>IF(ISNA(MATCH($A80,'[1]Výsledková listina'!$C:$C,0)),"",INDEX('[1]Výsledková listina'!$B:$T,MATCH($A80,'[1]Výsledková listina'!$C:$C,0),6))</f>
      </c>
      <c r="F80" s="17">
        <f>IF(ISNA(MATCH($A80,'[1]Výsledková listina'!$C:$C,0)),"",INDEX('[1]Výsledková listina'!$B:$T,MATCH($A80,'[1]Výsledková listina'!$C:$C,0),7))</f>
      </c>
      <c r="G80" s="17">
        <f>IF(OR(E80="",ISBLANK(E80)),"",INDEX(body!$A:$C,F80+1,2))</f>
      </c>
      <c r="H80" s="17">
        <f>IF(ISNA(MATCH($A80,'[1]Výsledková listina'!$L:$L,0)),"",INDEX('[1]Výsledková listina'!$B:$T,MATCH($A80,'[1]Výsledková listina'!$L:$L,0),15))</f>
      </c>
      <c r="I80" s="17">
        <f>IF(ISNA(MATCH($A80,'[1]Výsledková listina'!$L:$L,0)),"",INDEX('[1]Výsledková listina'!$B:$T,MATCH($A80,'[1]Výsledková listina'!$L:$L,0),16))</f>
      </c>
      <c r="J80" s="17">
        <f>IF(OR(H80="",ISBLANK(H80)),"",INDEX(body!$A:$C,I80+1,2))</f>
      </c>
      <c r="K80" s="17">
        <f>IF(ISNA(MATCH($A80,'[2]Výsledková listina'!$C:$C,0)),"",INDEX('[2]Výsledková listina'!$B:$T,MATCH($A80,'[2]Výsledková listina'!$C:$C,0),6))</f>
      </c>
      <c r="L80" s="17">
        <f>IF(ISNA(MATCH($A80,'[2]Výsledková listina'!$C:$C,0)),"",INDEX('[2]Výsledková listina'!$B:$T,MATCH($A80,'[2]Výsledková listina'!$C:$C,0),7))</f>
      </c>
      <c r="M80" s="17">
        <f>IF(OR(K80="",ISBLANK(K80)),"",INDEX(body!$A:$C,L80+1,2))</f>
      </c>
      <c r="N80" s="17">
        <f>IF(ISNA(MATCH($A80,'[2]Výsledková listina'!$L:$L,0)),"",INDEX('[2]Výsledková listina'!$B:$T,MATCH($A80,'[2]Výsledková listina'!$L:$L,0),15))</f>
      </c>
      <c r="O80" s="17">
        <f>IF(ISNA(MATCH($A80,'[2]Výsledková listina'!$L:$L,0)),"",INDEX('[2]Výsledková listina'!$B:$T,MATCH($A80,'[2]Výsledková listina'!$L:$L,0),16))</f>
      </c>
      <c r="P80" s="17">
        <f>IF(OR(N80="",ISBLANK(N80)),"",INDEX(body!$A:$C,O80+1,2))</f>
      </c>
      <c r="Q80" s="17">
        <f>IF(ISNA(MATCH($A80,'[3]Výsledková listina'!$C:$C,0)),"",INDEX('[3]Výsledková listina'!$B:$T,MATCH($A80,'[3]Výsledková listina'!$C:$C,0),6))</f>
      </c>
      <c r="R80" s="17">
        <f>IF(ISNA(MATCH($A80,'[3]Výsledková listina'!$C:$C,0)),"",INDEX('[3]Výsledková listina'!$B:$T,MATCH($A80,'[3]Výsledková listina'!$C:$C,0),7))</f>
      </c>
      <c r="S80" s="17">
        <f>IF(OR(Q80="",ISBLANK(Q80)),"",INDEX(body!$A:$C,R80+1,2))</f>
      </c>
      <c r="T80" s="17">
        <f>IF(ISNA(MATCH($A80,'[3]Výsledková listina'!$L:$L,0)),"",INDEX('[3]Výsledková listina'!$B:$T,MATCH($A80,'[3]Výsledková listina'!$L:$L,0),15))</f>
      </c>
      <c r="U80" s="17">
        <f>IF(ISNA(MATCH($A80,'[3]Výsledková listina'!$L:$L,0)),"",INDEX('[3]Výsledková listina'!$B:$T,MATCH($A80,'[3]Výsledková listina'!$L:$L,0),16))</f>
      </c>
      <c r="V80" s="17">
        <f>IF(OR(T80="",ISBLANK(T80)),"",INDEX(body!$A:$C,U80+1,2))</f>
      </c>
      <c r="W80" s="17">
        <f>IF(ISNA(MATCH($A80,'[4]Výsledková listina'!$C:$C,0)),"",INDEX('[4]Výsledková listina'!$B:$T,MATCH($A80,'[4]Výsledková listina'!$C:$C,0),6))</f>
      </c>
      <c r="X80" s="17">
        <f>IF(ISNA(MATCH($A80,'[4]Výsledková listina'!$C:$C,0)),"",INDEX('[4]Výsledková listina'!$B:$T,MATCH($A80,'[4]Výsledková listina'!$C:$C,0),7))</f>
      </c>
      <c r="Y80" s="17">
        <f>IF(OR(W80="",ISBLANK(W80)),"",INDEX(body!$A:$C,X80+1,2))</f>
      </c>
      <c r="Z80" s="17">
        <f>IF(ISNA(MATCH($A80,'[4]Výsledková listina'!$L:$L,0)),"",INDEX('[4]Výsledková listina'!$B:$T,MATCH($A80,'[4]Výsledková listina'!$L:$L,0),15))</f>
      </c>
      <c r="AA80" s="17">
        <f>IF(ISNA(MATCH($A80,'[4]Výsledková listina'!$L:$L,0)),"",INDEX('[4]Výsledková listina'!$B:$T,MATCH($A80,'[4]Výsledková listina'!$L:$L,0),16))</f>
      </c>
      <c r="AB80" s="17">
        <f>IF(OR(Z80="",ISBLANK(Z80)),"",INDEX(body!$A:$C,AA80+1,2))</f>
      </c>
      <c r="AC80" s="17">
        <f t="shared" si="10"/>
        <v>0</v>
      </c>
      <c r="AD80" s="17">
        <f t="shared" si="11"/>
        <v>0</v>
      </c>
      <c r="AE80" s="17">
        <f t="shared" si="12"/>
        <v>0</v>
      </c>
      <c r="AF80" s="17">
        <f t="shared" si="13"/>
        <v>0</v>
      </c>
      <c r="AG80" s="22">
        <f t="shared" si="14"/>
      </c>
    </row>
    <row r="81" spans="1:33" ht="25.5" customHeight="1">
      <c r="A81" s="15">
        <v>2358</v>
      </c>
      <c r="B81" s="16" t="s">
        <v>192</v>
      </c>
      <c r="C81" s="14" t="s">
        <v>15</v>
      </c>
      <c r="D81" s="8" t="s">
        <v>249</v>
      </c>
      <c r="E81" s="17">
        <f>IF(ISNA(MATCH($A81,'[1]Výsledková listina'!$C:$C,0)),"",INDEX('[1]Výsledková listina'!$B:$T,MATCH($A81,'[1]Výsledková listina'!$C:$C,0),6))</f>
      </c>
      <c r="F81" s="17">
        <f>IF(ISNA(MATCH($A81,'[1]Výsledková listina'!$C:$C,0)),"",INDEX('[1]Výsledková listina'!$B:$T,MATCH($A81,'[1]Výsledková listina'!$C:$C,0),7))</f>
      </c>
      <c r="G81" s="17">
        <f>IF(OR(E81="",ISBLANK(E81)),"",INDEX(body!$A:$C,F81+1,2))</f>
      </c>
      <c r="H81" s="17">
        <f>IF(ISNA(MATCH($A81,'[1]Výsledková listina'!$L:$L,0)),"",INDEX('[1]Výsledková listina'!$B:$T,MATCH($A81,'[1]Výsledková listina'!$L:$L,0),15))</f>
      </c>
      <c r="I81" s="17">
        <f>IF(ISNA(MATCH($A81,'[1]Výsledková listina'!$L:$L,0)),"",INDEX('[1]Výsledková listina'!$B:$T,MATCH($A81,'[1]Výsledková listina'!$L:$L,0),16))</f>
      </c>
      <c r="J81" s="17">
        <f>IF(OR(H81="",ISBLANK(H81)),"",INDEX(body!$A:$C,I81+1,2))</f>
      </c>
      <c r="K81" s="17">
        <f>IF(ISNA(MATCH($A81,'[2]Výsledková listina'!$C:$C,0)),"",INDEX('[2]Výsledková listina'!$B:$T,MATCH($A81,'[2]Výsledková listina'!$C:$C,0),6))</f>
      </c>
      <c r="L81" s="17">
        <f>IF(ISNA(MATCH($A81,'[2]Výsledková listina'!$C:$C,0)),"",INDEX('[2]Výsledková listina'!$B:$T,MATCH($A81,'[2]Výsledková listina'!$C:$C,0),7))</f>
      </c>
      <c r="M81" s="17">
        <f>IF(OR(K81="",ISBLANK(K81)),"",INDEX(body!$A:$C,L81+1,2))</f>
      </c>
      <c r="N81" s="17">
        <f>IF(ISNA(MATCH($A81,'[2]Výsledková listina'!$L:$L,0)),"",INDEX('[2]Výsledková listina'!$B:$T,MATCH($A81,'[2]Výsledková listina'!$L:$L,0),15))</f>
      </c>
      <c r="O81" s="17">
        <f>IF(ISNA(MATCH($A81,'[2]Výsledková listina'!$L:$L,0)),"",INDEX('[2]Výsledková listina'!$B:$T,MATCH($A81,'[2]Výsledková listina'!$L:$L,0),16))</f>
      </c>
      <c r="P81" s="17">
        <f>IF(OR(N81="",ISBLANK(N81)),"",INDEX(body!$A:$C,O81+1,2))</f>
      </c>
      <c r="Q81" s="17">
        <f>IF(ISNA(MATCH($A81,'[3]Výsledková listina'!$C:$C,0)),"",INDEX('[3]Výsledková listina'!$B:$T,MATCH($A81,'[3]Výsledková listina'!$C:$C,0),6))</f>
      </c>
      <c r="R81" s="17">
        <f>IF(ISNA(MATCH($A81,'[3]Výsledková listina'!$C:$C,0)),"",INDEX('[3]Výsledková listina'!$B:$T,MATCH($A81,'[3]Výsledková listina'!$C:$C,0),7))</f>
      </c>
      <c r="S81" s="17">
        <f>IF(OR(Q81="",ISBLANK(Q81)),"",INDEX(body!$A:$C,R81+1,2))</f>
      </c>
      <c r="T81" s="17">
        <f>IF(ISNA(MATCH($A81,'[3]Výsledková listina'!$L:$L,0)),"",INDEX('[3]Výsledková listina'!$B:$T,MATCH($A81,'[3]Výsledková listina'!$L:$L,0),15))</f>
      </c>
      <c r="U81" s="17">
        <f>IF(ISNA(MATCH($A81,'[3]Výsledková listina'!$L:$L,0)),"",INDEX('[3]Výsledková listina'!$B:$T,MATCH($A81,'[3]Výsledková listina'!$L:$L,0),16))</f>
      </c>
      <c r="V81" s="17">
        <f>IF(OR(T81="",ISBLANK(T81)),"",INDEX(body!$A:$C,U81+1,2))</f>
      </c>
      <c r="W81" s="17">
        <f>IF(ISNA(MATCH($A81,'[4]Výsledková listina'!$C:$C,0)),"",INDEX('[4]Výsledková listina'!$B:$T,MATCH($A81,'[4]Výsledková listina'!$C:$C,0),6))</f>
      </c>
      <c r="X81" s="17">
        <f>IF(ISNA(MATCH($A81,'[4]Výsledková listina'!$C:$C,0)),"",INDEX('[4]Výsledková listina'!$B:$T,MATCH($A81,'[4]Výsledková listina'!$C:$C,0),7))</f>
      </c>
      <c r="Y81" s="17">
        <f>IF(OR(W81="",ISBLANK(W81)),"",INDEX(body!$A:$C,X81+1,2))</f>
      </c>
      <c r="Z81" s="17">
        <f>IF(ISNA(MATCH($A81,'[4]Výsledková listina'!$L:$L,0)),"",INDEX('[4]Výsledková listina'!$B:$T,MATCH($A81,'[4]Výsledková listina'!$L:$L,0),15))</f>
      </c>
      <c r="AA81" s="17">
        <f>IF(ISNA(MATCH($A81,'[4]Výsledková listina'!$L:$L,0)),"",INDEX('[4]Výsledková listina'!$B:$T,MATCH($A81,'[4]Výsledková listina'!$L:$L,0),16))</f>
      </c>
      <c r="AB81" s="17">
        <f>IF(OR(Z81="",ISBLANK(Z81)),"",INDEX(body!$A:$C,AA81+1,2))</f>
      </c>
      <c r="AC81" s="17">
        <f t="shared" si="10"/>
        <v>0</v>
      </c>
      <c r="AD81" s="17">
        <f t="shared" si="11"/>
        <v>0</v>
      </c>
      <c r="AE81" s="17">
        <f t="shared" si="12"/>
        <v>0</v>
      </c>
      <c r="AF81" s="17">
        <f t="shared" si="13"/>
        <v>0</v>
      </c>
      <c r="AG81" s="22">
        <f t="shared" si="14"/>
      </c>
    </row>
    <row r="82" spans="1:33" ht="25.5" customHeight="1">
      <c r="A82" s="15">
        <v>2750</v>
      </c>
      <c r="B82" s="16" t="s">
        <v>251</v>
      </c>
      <c r="C82" s="14" t="s">
        <v>15</v>
      </c>
      <c r="D82" s="8" t="s">
        <v>249</v>
      </c>
      <c r="E82" s="17">
        <f>IF(ISNA(MATCH($A82,'[1]Výsledková listina'!$C:$C,0)),"",INDEX('[1]Výsledková listina'!$B:$T,MATCH($A82,'[1]Výsledková listina'!$C:$C,0),6))</f>
      </c>
      <c r="F82" s="17">
        <f>IF(ISNA(MATCH($A82,'[1]Výsledková listina'!$C:$C,0)),"",INDEX('[1]Výsledková listina'!$B:$T,MATCH($A82,'[1]Výsledková listina'!$C:$C,0),7))</f>
      </c>
      <c r="G82" s="17">
        <f>IF(OR(E82="",ISBLANK(E82)),"",INDEX(body!$A:$C,F82+1,2))</f>
      </c>
      <c r="H82" s="17">
        <f>IF(ISNA(MATCH($A82,'[1]Výsledková listina'!$L:$L,0)),"",INDEX('[1]Výsledková listina'!$B:$T,MATCH($A82,'[1]Výsledková listina'!$L:$L,0),15))</f>
      </c>
      <c r="I82" s="17">
        <f>IF(ISNA(MATCH($A82,'[1]Výsledková listina'!$L:$L,0)),"",INDEX('[1]Výsledková listina'!$B:$T,MATCH($A82,'[1]Výsledková listina'!$L:$L,0),16))</f>
      </c>
      <c r="J82" s="17">
        <f>IF(OR(H82="",ISBLANK(H82)),"",INDEX(body!$A:$C,I82+1,2))</f>
      </c>
      <c r="K82" s="17">
        <f>IF(ISNA(MATCH($A82,'[2]Výsledková listina'!$C:$C,0)),"",INDEX('[2]Výsledková listina'!$B:$T,MATCH($A82,'[2]Výsledková listina'!$C:$C,0),6))</f>
      </c>
      <c r="L82" s="17">
        <f>IF(ISNA(MATCH($A82,'[2]Výsledková listina'!$C:$C,0)),"",INDEX('[2]Výsledková listina'!$B:$T,MATCH($A82,'[2]Výsledková listina'!$C:$C,0),7))</f>
      </c>
      <c r="M82" s="17">
        <f>IF(OR(K82="",ISBLANK(K82)),"",INDEX(body!$A:$C,L82+1,2))</f>
      </c>
      <c r="N82" s="17">
        <f>IF(ISNA(MATCH($A82,'[2]Výsledková listina'!$L:$L,0)),"",INDEX('[2]Výsledková listina'!$B:$T,MATCH($A82,'[2]Výsledková listina'!$L:$L,0),15))</f>
      </c>
      <c r="O82" s="17">
        <f>IF(ISNA(MATCH($A82,'[2]Výsledková listina'!$L:$L,0)),"",INDEX('[2]Výsledková listina'!$B:$T,MATCH($A82,'[2]Výsledková listina'!$L:$L,0),16))</f>
      </c>
      <c r="P82" s="17">
        <f>IF(OR(N82="",ISBLANK(N82)),"",INDEX(body!$A:$C,O82+1,2))</f>
      </c>
      <c r="Q82" s="17">
        <f>IF(ISNA(MATCH($A82,'[3]Výsledková listina'!$C:$C,0)),"",INDEX('[3]Výsledková listina'!$B:$T,MATCH($A82,'[3]Výsledková listina'!$C:$C,0),6))</f>
      </c>
      <c r="R82" s="17">
        <f>IF(ISNA(MATCH($A82,'[3]Výsledková listina'!$C:$C,0)),"",INDEX('[3]Výsledková listina'!$B:$T,MATCH($A82,'[3]Výsledková listina'!$C:$C,0),7))</f>
      </c>
      <c r="S82" s="17">
        <f>IF(OR(Q82="",ISBLANK(Q82)),"",INDEX(body!$A:$C,R82+1,2))</f>
      </c>
      <c r="T82" s="17">
        <f>IF(ISNA(MATCH($A82,'[3]Výsledková listina'!$L:$L,0)),"",INDEX('[3]Výsledková listina'!$B:$T,MATCH($A82,'[3]Výsledková listina'!$L:$L,0),15))</f>
      </c>
      <c r="U82" s="17">
        <f>IF(ISNA(MATCH($A82,'[3]Výsledková listina'!$L:$L,0)),"",INDEX('[3]Výsledková listina'!$B:$T,MATCH($A82,'[3]Výsledková listina'!$L:$L,0),16))</f>
      </c>
      <c r="V82" s="17">
        <f>IF(OR(T82="",ISBLANK(T82)),"",INDEX(body!$A:$C,U82+1,2))</f>
      </c>
      <c r="W82" s="17">
        <f>IF(ISNA(MATCH($A82,'[4]Výsledková listina'!$C:$C,0)),"",INDEX('[4]Výsledková listina'!$B:$T,MATCH($A82,'[4]Výsledková listina'!$C:$C,0),6))</f>
      </c>
      <c r="X82" s="17">
        <f>IF(ISNA(MATCH($A82,'[4]Výsledková listina'!$C:$C,0)),"",INDEX('[4]Výsledková listina'!$B:$T,MATCH($A82,'[4]Výsledková listina'!$C:$C,0),7))</f>
      </c>
      <c r="Y82" s="17">
        <f>IF(OR(W82="",ISBLANK(W82)),"",INDEX(body!$A:$C,X82+1,2))</f>
      </c>
      <c r="Z82" s="17">
        <f>IF(ISNA(MATCH($A82,'[4]Výsledková listina'!$L:$L,0)),"",INDEX('[4]Výsledková listina'!$B:$T,MATCH($A82,'[4]Výsledková listina'!$L:$L,0),15))</f>
      </c>
      <c r="AA82" s="17">
        <f>IF(ISNA(MATCH($A82,'[4]Výsledková listina'!$L:$L,0)),"",INDEX('[4]Výsledková listina'!$B:$T,MATCH($A82,'[4]Výsledková listina'!$L:$L,0),16))</f>
      </c>
      <c r="AB82" s="17">
        <f>IF(OR(Z82="",ISBLANK(Z82)),"",INDEX(body!$A:$C,AA82+1,2))</f>
      </c>
      <c r="AC82" s="17">
        <f t="shared" si="10"/>
        <v>0</v>
      </c>
      <c r="AD82" s="17">
        <f t="shared" si="11"/>
        <v>0</v>
      </c>
      <c r="AE82" s="17">
        <f t="shared" si="12"/>
        <v>0</v>
      </c>
      <c r="AF82" s="17">
        <f t="shared" si="13"/>
        <v>0</v>
      </c>
      <c r="AG82" s="22">
        <f t="shared" si="14"/>
      </c>
    </row>
    <row r="83" spans="1:33" ht="25.5" customHeight="1">
      <c r="A83" s="15">
        <v>2262</v>
      </c>
      <c r="B83" s="16" t="s">
        <v>253</v>
      </c>
      <c r="C83" s="14" t="s">
        <v>15</v>
      </c>
      <c r="D83" s="8" t="s">
        <v>252</v>
      </c>
      <c r="E83" s="17">
        <f>IF(ISNA(MATCH($A83,'[1]Výsledková listina'!$C:$C,0)),"",INDEX('[1]Výsledková listina'!$B:$T,MATCH($A83,'[1]Výsledková listina'!$C:$C,0),6))</f>
      </c>
      <c r="F83" s="17">
        <f>IF(ISNA(MATCH($A83,'[1]Výsledková listina'!$C:$C,0)),"",INDEX('[1]Výsledková listina'!$B:$T,MATCH($A83,'[1]Výsledková listina'!$C:$C,0),7))</f>
      </c>
      <c r="G83" s="17">
        <f>IF(OR(E83="",ISBLANK(E83)),"",INDEX(body!$A:$C,F83+1,2))</f>
      </c>
      <c r="H83" s="17">
        <f>IF(ISNA(MATCH($A83,'[1]Výsledková listina'!$L:$L,0)),"",INDEX('[1]Výsledková listina'!$B:$T,MATCH($A83,'[1]Výsledková listina'!$L:$L,0),15))</f>
      </c>
      <c r="I83" s="17">
        <f>IF(ISNA(MATCH($A83,'[1]Výsledková listina'!$L:$L,0)),"",INDEX('[1]Výsledková listina'!$B:$T,MATCH($A83,'[1]Výsledková listina'!$L:$L,0),16))</f>
      </c>
      <c r="J83" s="17">
        <f>IF(OR(H83="",ISBLANK(H83)),"",INDEX(body!$A:$C,I83+1,2))</f>
      </c>
      <c r="K83" s="17">
        <f>IF(ISNA(MATCH($A83,'[2]Výsledková listina'!$C:$C,0)),"",INDEX('[2]Výsledková listina'!$B:$T,MATCH($A83,'[2]Výsledková listina'!$C:$C,0),6))</f>
      </c>
      <c r="L83" s="17">
        <f>IF(ISNA(MATCH($A83,'[2]Výsledková listina'!$C:$C,0)),"",INDEX('[2]Výsledková listina'!$B:$T,MATCH($A83,'[2]Výsledková listina'!$C:$C,0),7))</f>
      </c>
      <c r="M83" s="17">
        <f>IF(OR(K83="",ISBLANK(K83)),"",INDEX(body!$A:$C,L83+1,2))</f>
      </c>
      <c r="N83" s="17">
        <f>IF(ISNA(MATCH($A83,'[2]Výsledková listina'!$L:$L,0)),"",INDEX('[2]Výsledková listina'!$B:$T,MATCH($A83,'[2]Výsledková listina'!$L:$L,0),15))</f>
      </c>
      <c r="O83" s="17">
        <f>IF(ISNA(MATCH($A83,'[2]Výsledková listina'!$L:$L,0)),"",INDEX('[2]Výsledková listina'!$B:$T,MATCH($A83,'[2]Výsledková listina'!$L:$L,0),16))</f>
      </c>
      <c r="P83" s="17">
        <f>IF(OR(N83="",ISBLANK(N83)),"",INDEX(body!$A:$C,O83+1,2))</f>
      </c>
      <c r="Q83" s="17">
        <f>IF(ISNA(MATCH($A83,'[3]Výsledková listina'!$C:$C,0)),"",INDEX('[3]Výsledková listina'!$B:$T,MATCH($A83,'[3]Výsledková listina'!$C:$C,0),6))</f>
      </c>
      <c r="R83" s="17">
        <f>IF(ISNA(MATCH($A83,'[3]Výsledková listina'!$C:$C,0)),"",INDEX('[3]Výsledková listina'!$B:$T,MATCH($A83,'[3]Výsledková listina'!$C:$C,0),7))</f>
      </c>
      <c r="S83" s="17">
        <f>IF(OR(Q83="",ISBLANK(Q83)),"",INDEX(body!$A:$C,R83+1,2))</f>
      </c>
      <c r="T83" s="17">
        <f>IF(ISNA(MATCH($A83,'[3]Výsledková listina'!$L:$L,0)),"",INDEX('[3]Výsledková listina'!$B:$T,MATCH($A83,'[3]Výsledková listina'!$L:$L,0),15))</f>
      </c>
      <c r="U83" s="17">
        <f>IF(ISNA(MATCH($A83,'[3]Výsledková listina'!$L:$L,0)),"",INDEX('[3]Výsledková listina'!$B:$T,MATCH($A83,'[3]Výsledková listina'!$L:$L,0),16))</f>
      </c>
      <c r="V83" s="17">
        <f>IF(OR(T83="",ISBLANK(T83)),"",INDEX(body!$A:$C,U83+1,2))</f>
      </c>
      <c r="W83" s="17">
        <f>IF(ISNA(MATCH($A83,'[4]Výsledková listina'!$C:$C,0)),"",INDEX('[4]Výsledková listina'!$B:$T,MATCH($A83,'[4]Výsledková listina'!$C:$C,0),6))</f>
      </c>
      <c r="X83" s="17">
        <f>IF(ISNA(MATCH($A83,'[4]Výsledková listina'!$C:$C,0)),"",INDEX('[4]Výsledková listina'!$B:$T,MATCH($A83,'[4]Výsledková listina'!$C:$C,0),7))</f>
      </c>
      <c r="Y83" s="17">
        <f>IF(OR(W83="",ISBLANK(W83)),"",INDEX(body!$A:$C,X83+1,2))</f>
      </c>
      <c r="Z83" s="17">
        <f>IF(ISNA(MATCH($A83,'[4]Výsledková listina'!$L:$L,0)),"",INDEX('[4]Výsledková listina'!$B:$T,MATCH($A83,'[4]Výsledková listina'!$L:$L,0),15))</f>
      </c>
      <c r="AA83" s="17">
        <f>IF(ISNA(MATCH($A83,'[4]Výsledková listina'!$L:$L,0)),"",INDEX('[4]Výsledková listina'!$B:$T,MATCH($A83,'[4]Výsledková listina'!$L:$L,0),16))</f>
      </c>
      <c r="AB83" s="17">
        <f>IF(OR(Z83="",ISBLANK(Z83)),"",INDEX(body!$A:$C,AA83+1,2))</f>
      </c>
      <c r="AC83" s="17">
        <f t="shared" si="10"/>
        <v>0</v>
      </c>
      <c r="AD83" s="17">
        <f t="shared" si="11"/>
        <v>0</v>
      </c>
      <c r="AE83" s="17">
        <f t="shared" si="12"/>
        <v>0</v>
      </c>
      <c r="AF83" s="17">
        <f t="shared" si="13"/>
        <v>0</v>
      </c>
      <c r="AG83" s="22">
        <f t="shared" si="14"/>
      </c>
    </row>
    <row r="84" spans="1:33" ht="25.5" customHeight="1">
      <c r="A84" s="24">
        <v>2258</v>
      </c>
      <c r="B84" s="16" t="s">
        <v>218</v>
      </c>
      <c r="C84" s="14" t="s">
        <v>15</v>
      </c>
      <c r="D84" s="8" t="s">
        <v>252</v>
      </c>
      <c r="E84" s="17">
        <f>IF(ISNA(MATCH($A84,'[1]Výsledková listina'!$C:$C,0)),"",INDEX('[1]Výsledková listina'!$B:$T,MATCH($A84,'[1]Výsledková listina'!$C:$C,0),6))</f>
      </c>
      <c r="F84" s="17">
        <f>IF(ISNA(MATCH($A84,'[1]Výsledková listina'!$C:$C,0)),"",INDEX('[1]Výsledková listina'!$B:$T,MATCH($A84,'[1]Výsledková listina'!$C:$C,0),7))</f>
      </c>
      <c r="G84" s="17">
        <f>IF(OR(E84="",ISBLANK(E84)),"",INDEX(body!$A:$C,F84+1,2))</f>
      </c>
      <c r="H84" s="17">
        <f>IF(ISNA(MATCH($A84,'[1]Výsledková listina'!$L:$L,0)),"",INDEX('[1]Výsledková listina'!$B:$T,MATCH($A84,'[1]Výsledková listina'!$L:$L,0),15))</f>
      </c>
      <c r="I84" s="17">
        <f>IF(ISNA(MATCH($A84,'[1]Výsledková listina'!$L:$L,0)),"",INDEX('[1]Výsledková listina'!$B:$T,MATCH($A84,'[1]Výsledková listina'!$L:$L,0),16))</f>
      </c>
      <c r="J84" s="17">
        <f>IF(OR(H84="",ISBLANK(H84)),"",INDEX(body!$A:$C,I84+1,2))</f>
      </c>
      <c r="K84" s="17">
        <f>IF(ISNA(MATCH($A84,'[2]Výsledková listina'!$C:$C,0)),"",INDEX('[2]Výsledková listina'!$B:$T,MATCH($A84,'[2]Výsledková listina'!$C:$C,0),6))</f>
      </c>
      <c r="L84" s="17">
        <f>IF(ISNA(MATCH($A84,'[2]Výsledková listina'!$C:$C,0)),"",INDEX('[2]Výsledková listina'!$B:$T,MATCH($A84,'[2]Výsledková listina'!$C:$C,0),7))</f>
      </c>
      <c r="M84" s="17">
        <f>IF(OR(K84="",ISBLANK(K84)),"",INDEX(body!$A:$C,L84+1,2))</f>
      </c>
      <c r="N84" s="17">
        <f>IF(ISNA(MATCH($A84,'[2]Výsledková listina'!$L:$L,0)),"",INDEX('[2]Výsledková listina'!$B:$T,MATCH($A84,'[2]Výsledková listina'!$L:$L,0),15))</f>
      </c>
      <c r="O84" s="17">
        <f>IF(ISNA(MATCH($A84,'[2]Výsledková listina'!$L:$L,0)),"",INDEX('[2]Výsledková listina'!$B:$T,MATCH($A84,'[2]Výsledková listina'!$L:$L,0),16))</f>
      </c>
      <c r="P84" s="17">
        <f>IF(OR(N84="",ISBLANK(N84)),"",INDEX(body!$A:$C,O84+1,2))</f>
      </c>
      <c r="Q84" s="17">
        <f>IF(ISNA(MATCH($A84,'[3]Výsledková listina'!$C:$C,0)),"",INDEX('[3]Výsledková listina'!$B:$T,MATCH($A84,'[3]Výsledková listina'!$C:$C,0),6))</f>
      </c>
      <c r="R84" s="17">
        <f>IF(ISNA(MATCH($A84,'[3]Výsledková listina'!$C:$C,0)),"",INDEX('[3]Výsledková listina'!$B:$T,MATCH($A84,'[3]Výsledková listina'!$C:$C,0),7))</f>
      </c>
      <c r="S84" s="17">
        <f>IF(OR(Q84="",ISBLANK(Q84)),"",INDEX(body!$A:$C,R84+1,2))</f>
      </c>
      <c r="T84" s="17">
        <f>IF(ISNA(MATCH($A84,'[3]Výsledková listina'!$L:$L,0)),"",INDEX('[3]Výsledková listina'!$B:$T,MATCH($A84,'[3]Výsledková listina'!$L:$L,0),15))</f>
      </c>
      <c r="U84" s="17">
        <f>IF(ISNA(MATCH($A84,'[3]Výsledková listina'!$L:$L,0)),"",INDEX('[3]Výsledková listina'!$B:$T,MATCH($A84,'[3]Výsledková listina'!$L:$L,0),16))</f>
      </c>
      <c r="V84" s="17">
        <f>IF(OR(T84="",ISBLANK(T84)),"",INDEX(body!$A:$C,U84+1,2))</f>
      </c>
      <c r="W84" s="17">
        <f>IF(ISNA(MATCH($A84,'[4]Výsledková listina'!$C:$C,0)),"",INDEX('[4]Výsledková listina'!$B:$T,MATCH($A84,'[4]Výsledková listina'!$C:$C,0),6))</f>
      </c>
      <c r="X84" s="17">
        <f>IF(ISNA(MATCH($A84,'[4]Výsledková listina'!$C:$C,0)),"",INDEX('[4]Výsledková listina'!$B:$T,MATCH($A84,'[4]Výsledková listina'!$C:$C,0),7))</f>
      </c>
      <c r="Y84" s="17">
        <f>IF(OR(W84="",ISBLANK(W84)),"",INDEX(body!$A:$C,X84+1,2))</f>
      </c>
      <c r="Z84" s="17">
        <f>IF(ISNA(MATCH($A84,'[4]Výsledková listina'!$L:$L,0)),"",INDEX('[4]Výsledková listina'!$B:$T,MATCH($A84,'[4]Výsledková listina'!$L:$L,0),15))</f>
      </c>
      <c r="AA84" s="17">
        <f>IF(ISNA(MATCH($A84,'[4]Výsledková listina'!$L:$L,0)),"",INDEX('[4]Výsledková listina'!$B:$T,MATCH($A84,'[4]Výsledková listina'!$L:$L,0),16))</f>
      </c>
      <c r="AB84" s="17">
        <f>IF(OR(Z84="",ISBLANK(Z84)),"",INDEX(body!$A:$C,AA84+1,2))</f>
      </c>
      <c r="AC84" s="17">
        <f t="shared" si="10"/>
        <v>0</v>
      </c>
      <c r="AD84" s="17">
        <f t="shared" si="11"/>
        <v>0</v>
      </c>
      <c r="AE84" s="17">
        <f t="shared" si="12"/>
        <v>0</v>
      </c>
      <c r="AF84" s="17">
        <f t="shared" si="13"/>
        <v>0</v>
      </c>
      <c r="AG84" s="22">
        <f t="shared" si="14"/>
      </c>
    </row>
    <row r="85" spans="1:33" ht="25.5" customHeight="1">
      <c r="A85" s="15" t="s">
        <v>217</v>
      </c>
      <c r="B85" s="16" t="s">
        <v>254</v>
      </c>
      <c r="C85" s="14" t="s">
        <v>15</v>
      </c>
      <c r="D85" s="8" t="s">
        <v>252</v>
      </c>
      <c r="E85" s="17">
        <f>IF(ISNA(MATCH($A85,'[1]Výsledková listina'!$C:$C,0)),"",INDEX('[1]Výsledková listina'!$B:$T,MATCH($A85,'[1]Výsledková listina'!$C:$C,0),6))</f>
      </c>
      <c r="F85" s="17">
        <f>IF(ISNA(MATCH($A85,'[1]Výsledková listina'!$C:$C,0)),"",INDEX('[1]Výsledková listina'!$B:$T,MATCH($A85,'[1]Výsledková listina'!$C:$C,0),7))</f>
      </c>
      <c r="G85" s="17">
        <f>IF(OR(E85="",ISBLANK(E85)),"",INDEX(body!$A:$C,F85+1,2))</f>
      </c>
      <c r="H85" s="17">
        <f>IF(ISNA(MATCH($A85,'[1]Výsledková listina'!$L:$L,0)),"",INDEX('[1]Výsledková listina'!$B:$T,MATCH($A85,'[1]Výsledková listina'!$L:$L,0),15))</f>
      </c>
      <c r="I85" s="17">
        <f>IF(ISNA(MATCH($A85,'[1]Výsledková listina'!$L:$L,0)),"",INDEX('[1]Výsledková listina'!$B:$T,MATCH($A85,'[1]Výsledková listina'!$L:$L,0),16))</f>
      </c>
      <c r="J85" s="17">
        <f>IF(OR(H85="",ISBLANK(H85)),"",INDEX(body!$A:$C,I85+1,2))</f>
      </c>
      <c r="K85" s="17">
        <f>IF(ISNA(MATCH($A85,'[2]Výsledková listina'!$C:$C,0)),"",INDEX('[2]Výsledková listina'!$B:$T,MATCH($A85,'[2]Výsledková listina'!$C:$C,0),6))</f>
      </c>
      <c r="L85" s="17">
        <f>IF(ISNA(MATCH($A85,'[2]Výsledková listina'!$C:$C,0)),"",INDEX('[2]Výsledková listina'!$B:$T,MATCH($A85,'[2]Výsledková listina'!$C:$C,0),7))</f>
      </c>
      <c r="M85" s="17">
        <f>IF(OR(K85="",ISBLANK(K85)),"",INDEX(body!$A:$C,L85+1,2))</f>
      </c>
      <c r="N85" s="17">
        <f>IF(ISNA(MATCH($A85,'[2]Výsledková listina'!$L:$L,0)),"",INDEX('[2]Výsledková listina'!$B:$T,MATCH($A85,'[2]Výsledková listina'!$L:$L,0),15))</f>
      </c>
      <c r="O85" s="17">
        <f>IF(ISNA(MATCH($A85,'[2]Výsledková listina'!$L:$L,0)),"",INDEX('[2]Výsledková listina'!$B:$T,MATCH($A85,'[2]Výsledková listina'!$L:$L,0),16))</f>
      </c>
      <c r="P85" s="17">
        <f>IF(OR(N85="",ISBLANK(N85)),"",INDEX(body!$A:$C,O85+1,2))</f>
      </c>
      <c r="Q85" s="17">
        <f>IF(ISNA(MATCH($A85,'[3]Výsledková listina'!$C:$C,0)),"",INDEX('[3]Výsledková listina'!$B:$T,MATCH($A85,'[3]Výsledková listina'!$C:$C,0),6))</f>
      </c>
      <c r="R85" s="17">
        <f>IF(ISNA(MATCH($A85,'[3]Výsledková listina'!$C:$C,0)),"",INDEX('[3]Výsledková listina'!$B:$T,MATCH($A85,'[3]Výsledková listina'!$C:$C,0),7))</f>
      </c>
      <c r="S85" s="17">
        <f>IF(OR(Q85="",ISBLANK(Q85)),"",INDEX(body!$A:$C,R85+1,2))</f>
      </c>
      <c r="T85" s="17">
        <f>IF(ISNA(MATCH($A85,'[3]Výsledková listina'!$L:$L,0)),"",INDEX('[3]Výsledková listina'!$B:$T,MATCH($A85,'[3]Výsledková listina'!$L:$L,0),15))</f>
      </c>
      <c r="U85" s="17">
        <f>IF(ISNA(MATCH($A85,'[3]Výsledková listina'!$L:$L,0)),"",INDEX('[3]Výsledková listina'!$B:$T,MATCH($A85,'[3]Výsledková listina'!$L:$L,0),16))</f>
      </c>
      <c r="V85" s="17">
        <f>IF(OR(T85="",ISBLANK(T85)),"",INDEX(body!$A:$C,U85+1,2))</f>
      </c>
      <c r="W85" s="17">
        <f>IF(ISNA(MATCH($A85,'[4]Výsledková listina'!$C:$C,0)),"",INDEX('[4]Výsledková listina'!$B:$T,MATCH($A85,'[4]Výsledková listina'!$C:$C,0),6))</f>
      </c>
      <c r="X85" s="17">
        <f>IF(ISNA(MATCH($A85,'[4]Výsledková listina'!$C:$C,0)),"",INDEX('[4]Výsledková listina'!$B:$T,MATCH($A85,'[4]Výsledková listina'!$C:$C,0),7))</f>
      </c>
      <c r="Y85" s="17">
        <f>IF(OR(W85="",ISBLANK(W85)),"",INDEX(body!$A:$C,X85+1,2))</f>
      </c>
      <c r="Z85" s="17">
        <f>IF(ISNA(MATCH($A85,'[4]Výsledková listina'!$L:$L,0)),"",INDEX('[4]Výsledková listina'!$B:$T,MATCH($A85,'[4]Výsledková listina'!$L:$L,0),15))</f>
      </c>
      <c r="AA85" s="17">
        <f>IF(ISNA(MATCH($A85,'[4]Výsledková listina'!$L:$L,0)),"",INDEX('[4]Výsledková listina'!$B:$T,MATCH($A85,'[4]Výsledková listina'!$L:$L,0),16))</f>
      </c>
      <c r="AB85" s="17">
        <f>IF(OR(Z85="",ISBLANK(Z85)),"",INDEX(body!$A:$C,AA85+1,2))</f>
      </c>
      <c r="AC85" s="17">
        <f t="shared" si="10"/>
        <v>0</v>
      </c>
      <c r="AD85" s="17">
        <f t="shared" si="11"/>
        <v>0</v>
      </c>
      <c r="AE85" s="17">
        <f t="shared" si="12"/>
        <v>0</v>
      </c>
      <c r="AF85" s="17">
        <f t="shared" si="13"/>
        <v>0</v>
      </c>
      <c r="AG85" s="22">
        <f t="shared" si="14"/>
      </c>
    </row>
    <row r="86" spans="1:33" ht="25.5" customHeight="1">
      <c r="A86" s="15">
        <v>2268</v>
      </c>
      <c r="B86" s="16" t="s">
        <v>256</v>
      </c>
      <c r="C86" s="14" t="s">
        <v>15</v>
      </c>
      <c r="D86" s="8" t="s">
        <v>255</v>
      </c>
      <c r="E86" s="17">
        <f>IF(ISNA(MATCH($A86,'[1]Výsledková listina'!$C:$C,0)),"",INDEX('[1]Výsledková listina'!$B:$T,MATCH($A86,'[1]Výsledková listina'!$C:$C,0),6))</f>
      </c>
      <c r="F86" s="17">
        <f>IF(ISNA(MATCH($A86,'[1]Výsledková listina'!$C:$C,0)),"",INDEX('[1]Výsledková listina'!$B:$T,MATCH($A86,'[1]Výsledková listina'!$C:$C,0),7))</f>
      </c>
      <c r="G86" s="17">
        <f>IF(OR(E86="",ISBLANK(E86)),"",INDEX(body!$A:$C,F86+1,2))</f>
      </c>
      <c r="H86" s="17">
        <f>IF(ISNA(MATCH($A86,'[1]Výsledková listina'!$L:$L,0)),"",INDEX('[1]Výsledková listina'!$B:$T,MATCH($A86,'[1]Výsledková listina'!$L:$L,0),15))</f>
      </c>
      <c r="I86" s="17">
        <f>IF(ISNA(MATCH($A86,'[1]Výsledková listina'!$L:$L,0)),"",INDEX('[1]Výsledková listina'!$B:$T,MATCH($A86,'[1]Výsledková listina'!$L:$L,0),16))</f>
      </c>
      <c r="J86" s="17">
        <f>IF(OR(H86="",ISBLANK(H86)),"",INDEX(body!$A:$C,I86+1,2))</f>
      </c>
      <c r="K86" s="17">
        <f>IF(ISNA(MATCH($A86,'[2]Výsledková listina'!$C:$C,0)),"",INDEX('[2]Výsledková listina'!$B:$T,MATCH($A86,'[2]Výsledková listina'!$C:$C,0),6))</f>
      </c>
      <c r="L86" s="17">
        <f>IF(ISNA(MATCH($A86,'[2]Výsledková listina'!$C:$C,0)),"",INDEX('[2]Výsledková listina'!$B:$T,MATCH($A86,'[2]Výsledková listina'!$C:$C,0),7))</f>
      </c>
      <c r="M86" s="17">
        <f>IF(OR(K86="",ISBLANK(K86)),"",INDEX(body!$A:$C,L86+1,2))</f>
      </c>
      <c r="N86" s="17">
        <f>IF(ISNA(MATCH($A86,'[2]Výsledková listina'!$L:$L,0)),"",INDEX('[2]Výsledková listina'!$B:$T,MATCH($A86,'[2]Výsledková listina'!$L:$L,0),15))</f>
      </c>
      <c r="O86" s="17">
        <f>IF(ISNA(MATCH($A86,'[2]Výsledková listina'!$L:$L,0)),"",INDEX('[2]Výsledková listina'!$B:$T,MATCH($A86,'[2]Výsledková listina'!$L:$L,0),16))</f>
      </c>
      <c r="P86" s="17">
        <f>IF(OR(N86="",ISBLANK(N86)),"",INDEX(body!$A:$C,O86+1,2))</f>
      </c>
      <c r="Q86" s="17">
        <f>IF(ISNA(MATCH($A86,'[3]Výsledková listina'!$C:$C,0)),"",INDEX('[3]Výsledková listina'!$B:$T,MATCH($A86,'[3]Výsledková listina'!$C:$C,0),6))</f>
      </c>
      <c r="R86" s="17">
        <f>IF(ISNA(MATCH($A86,'[3]Výsledková listina'!$C:$C,0)),"",INDEX('[3]Výsledková listina'!$B:$T,MATCH($A86,'[3]Výsledková listina'!$C:$C,0),7))</f>
      </c>
      <c r="S86" s="17">
        <f>IF(OR(Q86="",ISBLANK(Q86)),"",INDEX(body!$A:$C,R86+1,2))</f>
      </c>
      <c r="T86" s="17">
        <f>IF(ISNA(MATCH($A86,'[3]Výsledková listina'!$L:$L,0)),"",INDEX('[3]Výsledková listina'!$B:$T,MATCH($A86,'[3]Výsledková listina'!$L:$L,0),15))</f>
      </c>
      <c r="U86" s="17">
        <f>IF(ISNA(MATCH($A86,'[3]Výsledková listina'!$L:$L,0)),"",INDEX('[3]Výsledková listina'!$B:$T,MATCH($A86,'[3]Výsledková listina'!$L:$L,0),16))</f>
      </c>
      <c r="V86" s="17">
        <f>IF(OR(T86="",ISBLANK(T86)),"",INDEX(body!$A:$C,U86+1,2))</f>
      </c>
      <c r="W86" s="17">
        <f>IF(ISNA(MATCH($A86,'[4]Výsledková listina'!$C:$C,0)),"",INDEX('[4]Výsledková listina'!$B:$T,MATCH($A86,'[4]Výsledková listina'!$C:$C,0),6))</f>
      </c>
      <c r="X86" s="17">
        <f>IF(ISNA(MATCH($A86,'[4]Výsledková listina'!$C:$C,0)),"",INDEX('[4]Výsledková listina'!$B:$T,MATCH($A86,'[4]Výsledková listina'!$C:$C,0),7))</f>
      </c>
      <c r="Y86" s="17">
        <f>IF(OR(W86="",ISBLANK(W86)),"",INDEX(body!$A:$C,X86+1,2))</f>
      </c>
      <c r="Z86" s="17">
        <f>IF(ISNA(MATCH($A86,'[4]Výsledková listina'!$L:$L,0)),"",INDEX('[4]Výsledková listina'!$B:$T,MATCH($A86,'[4]Výsledková listina'!$L:$L,0),15))</f>
      </c>
      <c r="AA86" s="17">
        <f>IF(ISNA(MATCH($A86,'[4]Výsledková listina'!$L:$L,0)),"",INDEX('[4]Výsledková listina'!$B:$T,MATCH($A86,'[4]Výsledková listina'!$L:$L,0),16))</f>
      </c>
      <c r="AB86" s="17">
        <f>IF(OR(Z86="",ISBLANK(Z86)),"",INDEX(body!$A:$C,AA86+1,2))</f>
      </c>
      <c r="AC86" s="17">
        <f t="shared" si="10"/>
        <v>0</v>
      </c>
      <c r="AD86" s="17">
        <f t="shared" si="11"/>
        <v>0</v>
      </c>
      <c r="AE86" s="17">
        <f t="shared" si="12"/>
        <v>0</v>
      </c>
      <c r="AF86" s="17">
        <f t="shared" si="13"/>
        <v>0</v>
      </c>
      <c r="AG86" s="22">
        <f t="shared" si="14"/>
      </c>
    </row>
    <row r="87" spans="1:33" ht="25.5" customHeight="1">
      <c r="A87" s="15">
        <v>1125</v>
      </c>
      <c r="B87" s="16" t="s">
        <v>233</v>
      </c>
      <c r="C87" s="14" t="s">
        <v>15</v>
      </c>
      <c r="D87" s="8" t="s">
        <v>255</v>
      </c>
      <c r="E87" s="17">
        <f>IF(ISNA(MATCH($A87,'[1]Výsledková listina'!$C:$C,0)),"",INDEX('[1]Výsledková listina'!$B:$T,MATCH($A87,'[1]Výsledková listina'!$C:$C,0),6))</f>
      </c>
      <c r="F87" s="17">
        <f>IF(ISNA(MATCH($A87,'[1]Výsledková listina'!$C:$C,0)),"",INDEX('[1]Výsledková listina'!$B:$T,MATCH($A87,'[1]Výsledková listina'!$C:$C,0),7))</f>
      </c>
      <c r="G87" s="17">
        <f>IF(OR(E87="",ISBLANK(E87)),"",INDEX(body!$A:$C,F87+1,2))</f>
      </c>
      <c r="H87" s="17">
        <f>IF(ISNA(MATCH($A87,'[1]Výsledková listina'!$L:$L,0)),"",INDEX('[1]Výsledková listina'!$B:$T,MATCH($A87,'[1]Výsledková listina'!$L:$L,0),15))</f>
      </c>
      <c r="I87" s="17">
        <f>IF(ISNA(MATCH($A87,'[1]Výsledková listina'!$L:$L,0)),"",INDEX('[1]Výsledková listina'!$B:$T,MATCH($A87,'[1]Výsledková listina'!$L:$L,0),16))</f>
      </c>
      <c r="J87" s="17">
        <f>IF(OR(H87="",ISBLANK(H87)),"",INDEX(body!$A:$C,I87+1,2))</f>
      </c>
      <c r="K87" s="17">
        <f>IF(ISNA(MATCH($A87,'[2]Výsledková listina'!$C:$C,0)),"",INDEX('[2]Výsledková listina'!$B:$T,MATCH($A87,'[2]Výsledková listina'!$C:$C,0),6))</f>
      </c>
      <c r="L87" s="17">
        <f>IF(ISNA(MATCH($A87,'[2]Výsledková listina'!$C:$C,0)),"",INDEX('[2]Výsledková listina'!$B:$T,MATCH($A87,'[2]Výsledková listina'!$C:$C,0),7))</f>
      </c>
      <c r="M87" s="17">
        <f>IF(OR(K87="",ISBLANK(K87)),"",INDEX(body!$A:$C,L87+1,2))</f>
      </c>
      <c r="N87" s="17">
        <f>IF(ISNA(MATCH($A87,'[2]Výsledková listina'!$L:$L,0)),"",INDEX('[2]Výsledková listina'!$B:$T,MATCH($A87,'[2]Výsledková listina'!$L:$L,0),15))</f>
      </c>
      <c r="O87" s="17">
        <f>IF(ISNA(MATCH($A87,'[2]Výsledková listina'!$L:$L,0)),"",INDEX('[2]Výsledková listina'!$B:$T,MATCH($A87,'[2]Výsledková listina'!$L:$L,0),16))</f>
      </c>
      <c r="P87" s="17">
        <f>IF(OR(N87="",ISBLANK(N87)),"",INDEX(body!$A:$C,O87+1,2))</f>
      </c>
      <c r="Q87" s="17">
        <f>IF(ISNA(MATCH($A87,'[3]Výsledková listina'!$C:$C,0)),"",INDEX('[3]Výsledková listina'!$B:$T,MATCH($A87,'[3]Výsledková listina'!$C:$C,0),6))</f>
      </c>
      <c r="R87" s="17">
        <f>IF(ISNA(MATCH($A87,'[3]Výsledková listina'!$C:$C,0)),"",INDEX('[3]Výsledková listina'!$B:$T,MATCH($A87,'[3]Výsledková listina'!$C:$C,0),7))</f>
      </c>
      <c r="S87" s="17">
        <f>IF(OR(Q87="",ISBLANK(Q87)),"",INDEX(body!$A:$C,R87+1,2))</f>
      </c>
      <c r="T87" s="17">
        <f>IF(ISNA(MATCH($A87,'[3]Výsledková listina'!$L:$L,0)),"",INDEX('[3]Výsledková listina'!$B:$T,MATCH($A87,'[3]Výsledková listina'!$L:$L,0),15))</f>
      </c>
      <c r="U87" s="17">
        <f>IF(ISNA(MATCH($A87,'[3]Výsledková listina'!$L:$L,0)),"",INDEX('[3]Výsledková listina'!$B:$T,MATCH($A87,'[3]Výsledková listina'!$L:$L,0),16))</f>
      </c>
      <c r="V87" s="17">
        <f>IF(OR(T87="",ISBLANK(T87)),"",INDEX(body!$A:$C,U87+1,2))</f>
      </c>
      <c r="W87" s="17">
        <f>IF(ISNA(MATCH($A87,'[4]Výsledková listina'!$C:$C,0)),"",INDEX('[4]Výsledková listina'!$B:$T,MATCH($A87,'[4]Výsledková listina'!$C:$C,0),6))</f>
      </c>
      <c r="X87" s="17">
        <f>IF(ISNA(MATCH($A87,'[4]Výsledková listina'!$C:$C,0)),"",INDEX('[4]Výsledková listina'!$B:$T,MATCH($A87,'[4]Výsledková listina'!$C:$C,0),7))</f>
      </c>
      <c r="Y87" s="17">
        <f>IF(OR(W87="",ISBLANK(W87)),"",INDEX(body!$A:$C,X87+1,2))</f>
      </c>
      <c r="Z87" s="17">
        <f>IF(ISNA(MATCH($A87,'[4]Výsledková listina'!$L:$L,0)),"",INDEX('[4]Výsledková listina'!$B:$T,MATCH($A87,'[4]Výsledková listina'!$L:$L,0),15))</f>
      </c>
      <c r="AA87" s="17">
        <f>IF(ISNA(MATCH($A87,'[4]Výsledková listina'!$L:$L,0)),"",INDEX('[4]Výsledková listina'!$B:$T,MATCH($A87,'[4]Výsledková listina'!$L:$L,0),16))</f>
      </c>
      <c r="AB87" s="17">
        <f>IF(OR(Z87="",ISBLANK(Z87)),"",INDEX(body!$A:$C,AA87+1,2))</f>
      </c>
      <c r="AC87" s="17">
        <f t="shared" si="10"/>
        <v>0</v>
      </c>
      <c r="AD87" s="17">
        <f t="shared" si="11"/>
        <v>0</v>
      </c>
      <c r="AE87" s="17">
        <f t="shared" si="12"/>
        <v>0</v>
      </c>
      <c r="AF87" s="17">
        <f t="shared" si="13"/>
        <v>0</v>
      </c>
      <c r="AG87" s="22">
        <f t="shared" si="14"/>
      </c>
    </row>
    <row r="88" spans="1:33" ht="25.5" customHeight="1">
      <c r="A88" s="15">
        <v>71</v>
      </c>
      <c r="B88" s="16" t="s">
        <v>26</v>
      </c>
      <c r="C88" s="14" t="s">
        <v>15</v>
      </c>
      <c r="D88" s="8" t="s">
        <v>255</v>
      </c>
      <c r="E88" s="17">
        <f>IF(ISNA(MATCH($A88,'[1]Výsledková listina'!$C:$C,0)),"",INDEX('[1]Výsledková listina'!$B:$T,MATCH($A88,'[1]Výsledková listina'!$C:$C,0),6))</f>
      </c>
      <c r="F88" s="17">
        <f>IF(ISNA(MATCH($A88,'[1]Výsledková listina'!$C:$C,0)),"",INDEX('[1]Výsledková listina'!$B:$T,MATCH($A88,'[1]Výsledková listina'!$C:$C,0),7))</f>
      </c>
      <c r="G88" s="17">
        <f>IF(OR(E88="",ISBLANK(E88)),"",INDEX(body!$A:$C,F88+1,2))</f>
      </c>
      <c r="H88" s="17">
        <f>IF(ISNA(MATCH($A88,'[1]Výsledková listina'!$L:$L,0)),"",INDEX('[1]Výsledková listina'!$B:$T,MATCH($A88,'[1]Výsledková listina'!$L:$L,0),15))</f>
      </c>
      <c r="I88" s="17">
        <f>IF(ISNA(MATCH($A88,'[1]Výsledková listina'!$L:$L,0)),"",INDEX('[1]Výsledková listina'!$B:$T,MATCH($A88,'[1]Výsledková listina'!$L:$L,0),16))</f>
      </c>
      <c r="J88" s="17">
        <f>IF(OR(H88="",ISBLANK(H88)),"",INDEX(body!$A:$C,I88+1,2))</f>
      </c>
      <c r="K88" s="17">
        <f>IF(ISNA(MATCH($A88,'[2]Výsledková listina'!$C:$C,0)),"",INDEX('[2]Výsledková listina'!$B:$T,MATCH($A88,'[2]Výsledková listina'!$C:$C,0),6))</f>
      </c>
      <c r="L88" s="17">
        <f>IF(ISNA(MATCH($A88,'[2]Výsledková listina'!$C:$C,0)),"",INDEX('[2]Výsledková listina'!$B:$T,MATCH($A88,'[2]Výsledková listina'!$C:$C,0),7))</f>
      </c>
      <c r="M88" s="17">
        <f>IF(OR(K88="",ISBLANK(K88)),"",INDEX(body!$A:$C,L88+1,2))</f>
      </c>
      <c r="N88" s="17">
        <f>IF(ISNA(MATCH($A88,'[2]Výsledková listina'!$L:$L,0)),"",INDEX('[2]Výsledková listina'!$B:$T,MATCH($A88,'[2]Výsledková listina'!$L:$L,0),15))</f>
      </c>
      <c r="O88" s="17">
        <f>IF(ISNA(MATCH($A88,'[2]Výsledková listina'!$L:$L,0)),"",INDEX('[2]Výsledková listina'!$B:$T,MATCH($A88,'[2]Výsledková listina'!$L:$L,0),16))</f>
      </c>
      <c r="P88" s="17">
        <f>IF(OR(N88="",ISBLANK(N88)),"",INDEX(body!$A:$C,O88+1,2))</f>
      </c>
      <c r="Q88" s="17">
        <f>IF(ISNA(MATCH($A88,'[3]Výsledková listina'!$C:$C,0)),"",INDEX('[3]Výsledková listina'!$B:$T,MATCH($A88,'[3]Výsledková listina'!$C:$C,0),6))</f>
      </c>
      <c r="R88" s="17">
        <f>IF(ISNA(MATCH($A88,'[3]Výsledková listina'!$C:$C,0)),"",INDEX('[3]Výsledková listina'!$B:$T,MATCH($A88,'[3]Výsledková listina'!$C:$C,0),7))</f>
      </c>
      <c r="S88" s="17">
        <f>IF(OR(Q88="",ISBLANK(Q88)),"",INDEX(body!$A:$C,R88+1,2))</f>
      </c>
      <c r="T88" s="17">
        <f>IF(ISNA(MATCH($A88,'[3]Výsledková listina'!$L:$L,0)),"",INDEX('[3]Výsledková listina'!$B:$T,MATCH($A88,'[3]Výsledková listina'!$L:$L,0),15))</f>
      </c>
      <c r="U88" s="17">
        <f>IF(ISNA(MATCH($A88,'[3]Výsledková listina'!$L:$L,0)),"",INDEX('[3]Výsledková listina'!$B:$T,MATCH($A88,'[3]Výsledková listina'!$L:$L,0),16))</f>
      </c>
      <c r="V88" s="17">
        <f>IF(OR(T88="",ISBLANK(T88)),"",INDEX(body!$A:$C,U88+1,2))</f>
      </c>
      <c r="W88" s="17">
        <f>IF(ISNA(MATCH($A88,'[4]Výsledková listina'!$C:$C,0)),"",INDEX('[4]Výsledková listina'!$B:$T,MATCH($A88,'[4]Výsledková listina'!$C:$C,0),6))</f>
      </c>
      <c r="X88" s="17">
        <f>IF(ISNA(MATCH($A88,'[4]Výsledková listina'!$C:$C,0)),"",INDEX('[4]Výsledková listina'!$B:$T,MATCH($A88,'[4]Výsledková listina'!$C:$C,0),7))</f>
      </c>
      <c r="Y88" s="17">
        <f>IF(OR(W88="",ISBLANK(W88)),"",INDEX(body!$A:$C,X88+1,2))</f>
      </c>
      <c r="Z88" s="17">
        <f>IF(ISNA(MATCH($A88,'[4]Výsledková listina'!$L:$L,0)),"",INDEX('[4]Výsledková listina'!$B:$T,MATCH($A88,'[4]Výsledková listina'!$L:$L,0),15))</f>
      </c>
      <c r="AA88" s="17">
        <f>IF(ISNA(MATCH($A88,'[4]Výsledková listina'!$L:$L,0)),"",INDEX('[4]Výsledková listina'!$B:$T,MATCH($A88,'[4]Výsledková listina'!$L:$L,0),16))</f>
      </c>
      <c r="AB88" s="17">
        <f>IF(OR(Z88="",ISBLANK(Z88)),"",INDEX(body!$A:$C,AA88+1,2))</f>
      </c>
      <c r="AC88" s="17">
        <f t="shared" si="10"/>
        <v>0</v>
      </c>
      <c r="AD88" s="17">
        <f t="shared" si="11"/>
        <v>0</v>
      </c>
      <c r="AE88" s="17">
        <f t="shared" si="12"/>
        <v>0</v>
      </c>
      <c r="AF88" s="17">
        <f t="shared" si="13"/>
        <v>0</v>
      </c>
      <c r="AG88" s="22">
        <f t="shared" si="14"/>
      </c>
    </row>
    <row r="89" spans="1:33" ht="25.5" customHeight="1">
      <c r="A89" s="15">
        <v>3795</v>
      </c>
      <c r="B89" s="16" t="s">
        <v>259</v>
      </c>
      <c r="C89" s="14" t="s">
        <v>15</v>
      </c>
      <c r="D89" s="8" t="s">
        <v>258</v>
      </c>
      <c r="E89" s="17">
        <f>IF(ISNA(MATCH($A89,'[1]Výsledková listina'!$C:$C,0)),"",INDEX('[1]Výsledková listina'!$B:$T,MATCH($A89,'[1]Výsledková listina'!$C:$C,0),6))</f>
      </c>
      <c r="F89" s="17">
        <f>IF(ISNA(MATCH($A89,'[1]Výsledková listina'!$C:$C,0)),"",INDEX('[1]Výsledková listina'!$B:$T,MATCH($A89,'[1]Výsledková listina'!$C:$C,0),7))</f>
      </c>
      <c r="G89" s="17">
        <f>IF(OR(E89="",ISBLANK(E89)),"",INDEX(body!$A:$C,F89+1,2))</f>
      </c>
      <c r="H89" s="17">
        <f>IF(ISNA(MATCH($A89,'[1]Výsledková listina'!$L:$L,0)),"",INDEX('[1]Výsledková listina'!$B:$T,MATCH($A89,'[1]Výsledková listina'!$L:$L,0),15))</f>
      </c>
      <c r="I89" s="17">
        <f>IF(ISNA(MATCH($A89,'[1]Výsledková listina'!$L:$L,0)),"",INDEX('[1]Výsledková listina'!$B:$T,MATCH($A89,'[1]Výsledková listina'!$L:$L,0),16))</f>
      </c>
      <c r="J89" s="17">
        <f>IF(OR(H89="",ISBLANK(H89)),"",INDEX(body!$A:$C,I89+1,2))</f>
      </c>
      <c r="K89" s="17">
        <f>IF(ISNA(MATCH($A89,'[2]Výsledková listina'!$C:$C,0)),"",INDEX('[2]Výsledková listina'!$B:$T,MATCH($A89,'[2]Výsledková listina'!$C:$C,0),6))</f>
      </c>
      <c r="L89" s="17">
        <f>IF(ISNA(MATCH($A89,'[2]Výsledková listina'!$C:$C,0)),"",INDEX('[2]Výsledková listina'!$B:$T,MATCH($A89,'[2]Výsledková listina'!$C:$C,0),7))</f>
      </c>
      <c r="M89" s="17">
        <f>IF(OR(K89="",ISBLANK(K89)),"",INDEX(body!$A:$C,L89+1,2))</f>
      </c>
      <c r="N89" s="17">
        <f>IF(ISNA(MATCH($A89,'[2]Výsledková listina'!$L:$L,0)),"",INDEX('[2]Výsledková listina'!$B:$T,MATCH($A89,'[2]Výsledková listina'!$L:$L,0),15))</f>
      </c>
      <c r="O89" s="17">
        <f>IF(ISNA(MATCH($A89,'[2]Výsledková listina'!$L:$L,0)),"",INDEX('[2]Výsledková listina'!$B:$T,MATCH($A89,'[2]Výsledková listina'!$L:$L,0),16))</f>
      </c>
      <c r="P89" s="17">
        <f>IF(OR(N89="",ISBLANK(N89)),"",INDEX(body!$A:$C,O89+1,2))</f>
      </c>
      <c r="Q89" s="17">
        <f>IF(ISNA(MATCH($A89,'[3]Výsledková listina'!$C:$C,0)),"",INDEX('[3]Výsledková listina'!$B:$T,MATCH($A89,'[3]Výsledková listina'!$C:$C,0),6))</f>
      </c>
      <c r="R89" s="17">
        <f>IF(ISNA(MATCH($A89,'[3]Výsledková listina'!$C:$C,0)),"",INDEX('[3]Výsledková listina'!$B:$T,MATCH($A89,'[3]Výsledková listina'!$C:$C,0),7))</f>
      </c>
      <c r="S89" s="17">
        <f>IF(OR(Q89="",ISBLANK(Q89)),"",INDEX(body!$A:$C,R89+1,2))</f>
      </c>
      <c r="T89" s="17">
        <f>IF(ISNA(MATCH($A89,'[3]Výsledková listina'!$L:$L,0)),"",INDEX('[3]Výsledková listina'!$B:$T,MATCH($A89,'[3]Výsledková listina'!$L:$L,0),15))</f>
      </c>
      <c r="U89" s="17">
        <f>IF(ISNA(MATCH($A89,'[3]Výsledková listina'!$L:$L,0)),"",INDEX('[3]Výsledková listina'!$B:$T,MATCH($A89,'[3]Výsledková listina'!$L:$L,0),16))</f>
      </c>
      <c r="V89" s="17">
        <f>IF(OR(T89="",ISBLANK(T89)),"",INDEX(body!$A:$C,U89+1,2))</f>
      </c>
      <c r="W89" s="17">
        <f>IF(ISNA(MATCH($A89,'[4]Výsledková listina'!$C:$C,0)),"",INDEX('[4]Výsledková listina'!$B:$T,MATCH($A89,'[4]Výsledková listina'!$C:$C,0),6))</f>
      </c>
      <c r="X89" s="17">
        <f>IF(ISNA(MATCH($A89,'[4]Výsledková listina'!$C:$C,0)),"",INDEX('[4]Výsledková listina'!$B:$T,MATCH($A89,'[4]Výsledková listina'!$C:$C,0),7))</f>
      </c>
      <c r="Y89" s="17">
        <f>IF(OR(W89="",ISBLANK(W89)),"",INDEX(body!$A:$C,X89+1,2))</f>
      </c>
      <c r="Z89" s="17">
        <f>IF(ISNA(MATCH($A89,'[4]Výsledková listina'!$L:$L,0)),"",INDEX('[4]Výsledková listina'!$B:$T,MATCH($A89,'[4]Výsledková listina'!$L:$L,0),15))</f>
      </c>
      <c r="AA89" s="17">
        <f>IF(ISNA(MATCH($A89,'[4]Výsledková listina'!$L:$L,0)),"",INDEX('[4]Výsledková listina'!$B:$T,MATCH($A89,'[4]Výsledková listina'!$L:$L,0),16))</f>
      </c>
      <c r="AB89" s="17">
        <f>IF(OR(Z89="",ISBLANK(Z89)),"",INDEX(body!$A:$C,AA89+1,2))</f>
      </c>
      <c r="AC89" s="17">
        <f t="shared" si="10"/>
        <v>0</v>
      </c>
      <c r="AD89" s="17">
        <f t="shared" si="11"/>
        <v>0</v>
      </c>
      <c r="AE89" s="17">
        <f t="shared" si="12"/>
        <v>0</v>
      </c>
      <c r="AF89" s="17">
        <f t="shared" si="13"/>
        <v>0</v>
      </c>
      <c r="AG89" s="22">
        <f t="shared" si="14"/>
      </c>
    </row>
    <row r="90" spans="1:33" ht="25.5" customHeight="1">
      <c r="A90" s="15">
        <v>3367</v>
      </c>
      <c r="B90" s="16" t="s">
        <v>231</v>
      </c>
      <c r="C90" s="14" t="s">
        <v>15</v>
      </c>
      <c r="D90" s="8" t="s">
        <v>260</v>
      </c>
      <c r="E90" s="17">
        <f>IF(ISNA(MATCH($A90,'[1]Výsledková listina'!$C:$C,0)),"",INDEX('[1]Výsledková listina'!$B:$T,MATCH($A90,'[1]Výsledková listina'!$C:$C,0),6))</f>
      </c>
      <c r="F90" s="17">
        <f>IF(ISNA(MATCH($A90,'[1]Výsledková listina'!$C:$C,0)),"",INDEX('[1]Výsledková listina'!$B:$T,MATCH($A90,'[1]Výsledková listina'!$C:$C,0),7))</f>
      </c>
      <c r="G90" s="17">
        <f>IF(OR(E90="",ISBLANK(E90)),"",INDEX(body!$A:$C,F90+1,2))</f>
      </c>
      <c r="H90" s="17">
        <f>IF(ISNA(MATCH($A90,'[1]Výsledková listina'!$L:$L,0)),"",INDEX('[1]Výsledková listina'!$B:$T,MATCH($A90,'[1]Výsledková listina'!$L:$L,0),15))</f>
      </c>
      <c r="I90" s="17">
        <f>IF(ISNA(MATCH($A90,'[1]Výsledková listina'!$L:$L,0)),"",INDEX('[1]Výsledková listina'!$B:$T,MATCH($A90,'[1]Výsledková listina'!$L:$L,0),16))</f>
      </c>
      <c r="J90" s="17">
        <f>IF(OR(H90="",ISBLANK(H90)),"",INDEX(body!$A:$C,I90+1,2))</f>
      </c>
      <c r="K90" s="17">
        <f>IF(ISNA(MATCH($A90,'[2]Výsledková listina'!$C:$C,0)),"",INDEX('[2]Výsledková listina'!$B:$T,MATCH($A90,'[2]Výsledková listina'!$C:$C,0),6))</f>
      </c>
      <c r="L90" s="17">
        <f>IF(ISNA(MATCH($A90,'[2]Výsledková listina'!$C:$C,0)),"",INDEX('[2]Výsledková listina'!$B:$T,MATCH($A90,'[2]Výsledková listina'!$C:$C,0),7))</f>
      </c>
      <c r="M90" s="17">
        <f>IF(OR(K90="",ISBLANK(K90)),"",INDEX(body!$A:$C,L90+1,2))</f>
      </c>
      <c r="N90" s="17">
        <f>IF(ISNA(MATCH($A90,'[2]Výsledková listina'!$L:$L,0)),"",INDEX('[2]Výsledková listina'!$B:$T,MATCH($A90,'[2]Výsledková listina'!$L:$L,0),15))</f>
      </c>
      <c r="O90" s="17">
        <f>IF(ISNA(MATCH($A90,'[2]Výsledková listina'!$L:$L,0)),"",INDEX('[2]Výsledková listina'!$B:$T,MATCH($A90,'[2]Výsledková listina'!$L:$L,0),16))</f>
      </c>
      <c r="P90" s="17">
        <f>IF(OR(N90="",ISBLANK(N90)),"",INDEX(body!$A:$C,O90+1,2))</f>
      </c>
      <c r="Q90" s="17">
        <f>IF(ISNA(MATCH($A90,'[3]Výsledková listina'!$C:$C,0)),"",INDEX('[3]Výsledková listina'!$B:$T,MATCH($A90,'[3]Výsledková listina'!$C:$C,0),6))</f>
      </c>
      <c r="R90" s="17">
        <f>IF(ISNA(MATCH($A90,'[3]Výsledková listina'!$C:$C,0)),"",INDEX('[3]Výsledková listina'!$B:$T,MATCH($A90,'[3]Výsledková listina'!$C:$C,0),7))</f>
      </c>
      <c r="S90" s="17">
        <f>IF(OR(Q90="",ISBLANK(Q90)),"",INDEX(body!$A:$C,R90+1,2))</f>
      </c>
      <c r="T90" s="17">
        <f>IF(ISNA(MATCH($A90,'[3]Výsledková listina'!$L:$L,0)),"",INDEX('[3]Výsledková listina'!$B:$T,MATCH($A90,'[3]Výsledková listina'!$L:$L,0),15))</f>
      </c>
      <c r="U90" s="17">
        <f>IF(ISNA(MATCH($A90,'[3]Výsledková listina'!$L:$L,0)),"",INDEX('[3]Výsledková listina'!$B:$T,MATCH($A90,'[3]Výsledková listina'!$L:$L,0),16))</f>
      </c>
      <c r="V90" s="17">
        <f>IF(OR(T90="",ISBLANK(T90)),"",INDEX(body!$A:$C,U90+1,2))</f>
      </c>
      <c r="W90" s="17">
        <f>IF(ISNA(MATCH($A90,'[4]Výsledková listina'!$C:$C,0)),"",INDEX('[4]Výsledková listina'!$B:$T,MATCH($A90,'[4]Výsledková listina'!$C:$C,0),6))</f>
      </c>
      <c r="X90" s="17">
        <f>IF(ISNA(MATCH($A90,'[4]Výsledková listina'!$C:$C,0)),"",INDEX('[4]Výsledková listina'!$B:$T,MATCH($A90,'[4]Výsledková listina'!$C:$C,0),7))</f>
      </c>
      <c r="Y90" s="17">
        <f>IF(OR(W90="",ISBLANK(W90)),"",INDEX(body!$A:$C,X90+1,2))</f>
      </c>
      <c r="Z90" s="17">
        <f>IF(ISNA(MATCH($A90,'[4]Výsledková listina'!$L:$L,0)),"",INDEX('[4]Výsledková listina'!$B:$T,MATCH($A90,'[4]Výsledková listina'!$L:$L,0),15))</f>
      </c>
      <c r="AA90" s="17">
        <f>IF(ISNA(MATCH($A90,'[4]Výsledková listina'!$L:$L,0)),"",INDEX('[4]Výsledková listina'!$B:$T,MATCH($A90,'[4]Výsledková listina'!$L:$L,0),16))</f>
      </c>
      <c r="AB90" s="17">
        <f>IF(OR(Z90="",ISBLANK(Z90)),"",INDEX(body!$A:$C,AA90+1,2))</f>
      </c>
      <c r="AC90" s="17">
        <f t="shared" si="10"/>
        <v>0</v>
      </c>
      <c r="AD90" s="17">
        <f t="shared" si="11"/>
        <v>0</v>
      </c>
      <c r="AE90" s="17">
        <f t="shared" si="12"/>
        <v>0</v>
      </c>
      <c r="AF90" s="17">
        <f t="shared" si="13"/>
        <v>0</v>
      </c>
      <c r="AG90" s="22">
        <f t="shared" si="14"/>
      </c>
    </row>
    <row r="91" spans="1:33" ht="25.5" customHeight="1">
      <c r="A91" s="15">
        <v>3356</v>
      </c>
      <c r="B91" s="16" t="s">
        <v>262</v>
      </c>
      <c r="C91" s="14" t="s">
        <v>15</v>
      </c>
      <c r="D91" s="8" t="s">
        <v>260</v>
      </c>
      <c r="E91" s="17">
        <f>IF(ISNA(MATCH($A91,'[1]Výsledková listina'!$C:$C,0)),"",INDEX('[1]Výsledková listina'!$B:$T,MATCH($A91,'[1]Výsledková listina'!$C:$C,0),6))</f>
      </c>
      <c r="F91" s="17">
        <f>IF(ISNA(MATCH($A91,'[1]Výsledková listina'!$C:$C,0)),"",INDEX('[1]Výsledková listina'!$B:$T,MATCH($A91,'[1]Výsledková listina'!$C:$C,0),7))</f>
      </c>
      <c r="G91" s="17">
        <f>IF(OR(E91="",ISBLANK(E91)),"",INDEX(body!$A:$C,F91+1,2))</f>
      </c>
      <c r="H91" s="17">
        <f>IF(ISNA(MATCH($A91,'[1]Výsledková listina'!$L:$L,0)),"",INDEX('[1]Výsledková listina'!$B:$T,MATCH($A91,'[1]Výsledková listina'!$L:$L,0),15))</f>
      </c>
      <c r="I91" s="17">
        <f>IF(ISNA(MATCH($A91,'[1]Výsledková listina'!$L:$L,0)),"",INDEX('[1]Výsledková listina'!$B:$T,MATCH($A91,'[1]Výsledková listina'!$L:$L,0),16))</f>
      </c>
      <c r="J91" s="17">
        <f>IF(OR(H91="",ISBLANK(H91)),"",INDEX(body!$A:$C,I91+1,2))</f>
      </c>
      <c r="K91" s="17">
        <f>IF(ISNA(MATCH($A91,'[2]Výsledková listina'!$C:$C,0)),"",INDEX('[2]Výsledková listina'!$B:$T,MATCH($A91,'[2]Výsledková listina'!$C:$C,0),6))</f>
      </c>
      <c r="L91" s="17">
        <f>IF(ISNA(MATCH($A91,'[2]Výsledková listina'!$C:$C,0)),"",INDEX('[2]Výsledková listina'!$B:$T,MATCH($A91,'[2]Výsledková listina'!$C:$C,0),7))</f>
      </c>
      <c r="M91" s="17">
        <f>IF(OR(K91="",ISBLANK(K91)),"",INDEX(body!$A:$C,L91+1,2))</f>
      </c>
      <c r="N91" s="17">
        <f>IF(ISNA(MATCH($A91,'[2]Výsledková listina'!$L:$L,0)),"",INDEX('[2]Výsledková listina'!$B:$T,MATCH($A91,'[2]Výsledková listina'!$L:$L,0),15))</f>
      </c>
      <c r="O91" s="17">
        <f>IF(ISNA(MATCH($A91,'[2]Výsledková listina'!$L:$L,0)),"",INDEX('[2]Výsledková listina'!$B:$T,MATCH($A91,'[2]Výsledková listina'!$L:$L,0),16))</f>
      </c>
      <c r="P91" s="17">
        <f>IF(OR(N91="",ISBLANK(N91)),"",INDEX(body!$A:$C,O91+1,2))</f>
      </c>
      <c r="Q91" s="17">
        <f>IF(ISNA(MATCH($A91,'[3]Výsledková listina'!$C:$C,0)),"",INDEX('[3]Výsledková listina'!$B:$T,MATCH($A91,'[3]Výsledková listina'!$C:$C,0),6))</f>
      </c>
      <c r="R91" s="17">
        <f>IF(ISNA(MATCH($A91,'[3]Výsledková listina'!$C:$C,0)),"",INDEX('[3]Výsledková listina'!$B:$T,MATCH($A91,'[3]Výsledková listina'!$C:$C,0),7))</f>
      </c>
      <c r="S91" s="17">
        <f>IF(OR(Q91="",ISBLANK(Q91)),"",INDEX(body!$A:$C,R91+1,2))</f>
      </c>
      <c r="T91" s="17">
        <f>IF(ISNA(MATCH($A91,'[3]Výsledková listina'!$L:$L,0)),"",INDEX('[3]Výsledková listina'!$B:$T,MATCH($A91,'[3]Výsledková listina'!$L:$L,0),15))</f>
      </c>
      <c r="U91" s="17">
        <f>IF(ISNA(MATCH($A91,'[3]Výsledková listina'!$L:$L,0)),"",INDEX('[3]Výsledková listina'!$B:$T,MATCH($A91,'[3]Výsledková listina'!$L:$L,0),16))</f>
      </c>
      <c r="V91" s="17">
        <f>IF(OR(T91="",ISBLANK(T91)),"",INDEX(body!$A:$C,U91+1,2))</f>
      </c>
      <c r="W91" s="17">
        <f>IF(ISNA(MATCH($A91,'[4]Výsledková listina'!$C:$C,0)),"",INDEX('[4]Výsledková listina'!$B:$T,MATCH($A91,'[4]Výsledková listina'!$C:$C,0),6))</f>
      </c>
      <c r="X91" s="17">
        <f>IF(ISNA(MATCH($A91,'[4]Výsledková listina'!$C:$C,0)),"",INDEX('[4]Výsledková listina'!$B:$T,MATCH($A91,'[4]Výsledková listina'!$C:$C,0),7))</f>
      </c>
      <c r="Y91" s="17">
        <f>IF(OR(W91="",ISBLANK(W91)),"",INDEX(body!$A:$C,X91+1,2))</f>
      </c>
      <c r="Z91" s="17">
        <f>IF(ISNA(MATCH($A91,'[4]Výsledková listina'!$L:$L,0)),"",INDEX('[4]Výsledková listina'!$B:$T,MATCH($A91,'[4]Výsledková listina'!$L:$L,0),15))</f>
      </c>
      <c r="AA91" s="17">
        <f>IF(ISNA(MATCH($A91,'[4]Výsledková listina'!$L:$L,0)),"",INDEX('[4]Výsledková listina'!$B:$T,MATCH($A91,'[4]Výsledková listina'!$L:$L,0),16))</f>
      </c>
      <c r="AB91" s="17">
        <f>IF(OR(Z91="",ISBLANK(Z91)),"",INDEX(body!$A:$C,AA91+1,2))</f>
      </c>
      <c r="AC91" s="17">
        <f t="shared" si="10"/>
        <v>0</v>
      </c>
      <c r="AD91" s="17">
        <f t="shared" si="11"/>
        <v>0</v>
      </c>
      <c r="AE91" s="17">
        <f t="shared" si="12"/>
        <v>0</v>
      </c>
      <c r="AF91" s="17">
        <f t="shared" si="13"/>
        <v>0</v>
      </c>
      <c r="AG91" s="22">
        <f t="shared" si="14"/>
      </c>
    </row>
    <row r="92" spans="1:33" ht="25.5" customHeight="1">
      <c r="A92" s="15" t="s">
        <v>220</v>
      </c>
      <c r="B92" s="16" t="s">
        <v>196</v>
      </c>
      <c r="C92" s="14" t="s">
        <v>15</v>
      </c>
      <c r="D92" s="8" t="s">
        <v>264</v>
      </c>
      <c r="E92" s="17">
        <f>IF(ISNA(MATCH($A92,'[1]Výsledková listina'!$C:$C,0)),"",INDEX('[1]Výsledková listina'!$B:$T,MATCH($A92,'[1]Výsledková listina'!$C:$C,0),6))</f>
      </c>
      <c r="F92" s="17">
        <f>IF(ISNA(MATCH($A92,'[1]Výsledková listina'!$C:$C,0)),"",INDEX('[1]Výsledková listina'!$B:$T,MATCH($A92,'[1]Výsledková listina'!$C:$C,0),7))</f>
      </c>
      <c r="G92" s="17">
        <f>IF(OR(E92="",ISBLANK(E92)),"",INDEX(body!$A:$C,F92+1,2))</f>
      </c>
      <c r="H92" s="17">
        <f>IF(ISNA(MATCH($A92,'[1]Výsledková listina'!$L:$L,0)),"",INDEX('[1]Výsledková listina'!$B:$T,MATCH($A92,'[1]Výsledková listina'!$L:$L,0),15))</f>
      </c>
      <c r="I92" s="17">
        <f>IF(ISNA(MATCH($A92,'[1]Výsledková listina'!$L:$L,0)),"",INDEX('[1]Výsledková listina'!$B:$T,MATCH($A92,'[1]Výsledková listina'!$L:$L,0),16))</f>
      </c>
      <c r="J92" s="17">
        <f>IF(OR(H92="",ISBLANK(H92)),"",INDEX(body!$A:$C,I92+1,2))</f>
      </c>
      <c r="K92" s="17">
        <f>IF(ISNA(MATCH($A92,'[2]Výsledková listina'!$C:$C,0)),"",INDEX('[2]Výsledková listina'!$B:$T,MATCH($A92,'[2]Výsledková listina'!$C:$C,0),6))</f>
      </c>
      <c r="L92" s="17">
        <f>IF(ISNA(MATCH($A92,'[2]Výsledková listina'!$C:$C,0)),"",INDEX('[2]Výsledková listina'!$B:$T,MATCH($A92,'[2]Výsledková listina'!$C:$C,0),7))</f>
      </c>
      <c r="M92" s="17">
        <f>IF(OR(K92="",ISBLANK(K92)),"",INDEX(body!$A:$C,L92+1,2))</f>
      </c>
      <c r="N92" s="17">
        <f>IF(ISNA(MATCH($A92,'[2]Výsledková listina'!$L:$L,0)),"",INDEX('[2]Výsledková listina'!$B:$T,MATCH($A92,'[2]Výsledková listina'!$L:$L,0),15))</f>
      </c>
      <c r="O92" s="17">
        <f>IF(ISNA(MATCH($A92,'[2]Výsledková listina'!$L:$L,0)),"",INDEX('[2]Výsledková listina'!$B:$T,MATCH($A92,'[2]Výsledková listina'!$L:$L,0),16))</f>
      </c>
      <c r="P92" s="17">
        <f>IF(OR(N92="",ISBLANK(N92)),"",INDEX(body!$A:$C,O92+1,2))</f>
      </c>
      <c r="Q92" s="17">
        <f>IF(ISNA(MATCH($A92,'[3]Výsledková listina'!$C:$C,0)),"",INDEX('[3]Výsledková listina'!$B:$T,MATCH($A92,'[3]Výsledková listina'!$C:$C,0),6))</f>
      </c>
      <c r="R92" s="17">
        <f>IF(ISNA(MATCH($A92,'[3]Výsledková listina'!$C:$C,0)),"",INDEX('[3]Výsledková listina'!$B:$T,MATCH($A92,'[3]Výsledková listina'!$C:$C,0),7))</f>
      </c>
      <c r="S92" s="17">
        <f>IF(OR(Q92="",ISBLANK(Q92)),"",INDEX(body!$A:$C,R92+1,2))</f>
      </c>
      <c r="T92" s="17">
        <f>IF(ISNA(MATCH($A92,'[3]Výsledková listina'!$L:$L,0)),"",INDEX('[3]Výsledková listina'!$B:$T,MATCH($A92,'[3]Výsledková listina'!$L:$L,0),15))</f>
      </c>
      <c r="U92" s="17">
        <f>IF(ISNA(MATCH($A92,'[3]Výsledková listina'!$L:$L,0)),"",INDEX('[3]Výsledková listina'!$B:$T,MATCH($A92,'[3]Výsledková listina'!$L:$L,0),16))</f>
      </c>
      <c r="V92" s="17">
        <f>IF(OR(T92="",ISBLANK(T92)),"",INDEX(body!$A:$C,U92+1,2))</f>
      </c>
      <c r="W92" s="17">
        <f>IF(ISNA(MATCH($A92,'[4]Výsledková listina'!$C:$C,0)),"",INDEX('[4]Výsledková listina'!$B:$T,MATCH($A92,'[4]Výsledková listina'!$C:$C,0),6))</f>
      </c>
      <c r="X92" s="17">
        <f>IF(ISNA(MATCH($A92,'[4]Výsledková listina'!$C:$C,0)),"",INDEX('[4]Výsledková listina'!$B:$T,MATCH($A92,'[4]Výsledková listina'!$C:$C,0),7))</f>
      </c>
      <c r="Y92" s="17">
        <f>IF(OR(W92="",ISBLANK(W92)),"",INDEX(body!$A:$C,X92+1,2))</f>
      </c>
      <c r="Z92" s="17">
        <f>IF(ISNA(MATCH($A92,'[4]Výsledková listina'!$L:$L,0)),"",INDEX('[4]Výsledková listina'!$B:$T,MATCH($A92,'[4]Výsledková listina'!$L:$L,0),15))</f>
      </c>
      <c r="AA92" s="17">
        <f>IF(ISNA(MATCH($A92,'[4]Výsledková listina'!$L:$L,0)),"",INDEX('[4]Výsledková listina'!$B:$T,MATCH($A92,'[4]Výsledková listina'!$L:$L,0),16))</f>
      </c>
      <c r="AB92" s="17">
        <f>IF(OR(Z92="",ISBLANK(Z92)),"",INDEX(body!$A:$C,AA92+1,2))</f>
      </c>
      <c r="AC92" s="17">
        <f t="shared" si="10"/>
        <v>0</v>
      </c>
      <c r="AD92" s="17">
        <f t="shared" si="11"/>
        <v>0</v>
      </c>
      <c r="AE92" s="17">
        <f t="shared" si="12"/>
        <v>0</v>
      </c>
      <c r="AF92" s="17">
        <f t="shared" si="13"/>
        <v>0</v>
      </c>
      <c r="AG92" s="22">
        <f t="shared" si="14"/>
      </c>
    </row>
    <row r="93" spans="1:33" ht="25.5" customHeight="1">
      <c r="A93" s="15" t="s">
        <v>265</v>
      </c>
      <c r="B93" s="16" t="s">
        <v>266</v>
      </c>
      <c r="C93" s="14" t="s">
        <v>15</v>
      </c>
      <c r="D93" s="8" t="s">
        <v>264</v>
      </c>
      <c r="E93" s="17">
        <f>IF(ISNA(MATCH($A93,'[1]Výsledková listina'!$C:$C,0)),"",INDEX('[1]Výsledková listina'!$B:$T,MATCH($A93,'[1]Výsledková listina'!$C:$C,0),6))</f>
      </c>
      <c r="F93" s="17">
        <f>IF(ISNA(MATCH($A93,'[1]Výsledková listina'!$C:$C,0)),"",INDEX('[1]Výsledková listina'!$B:$T,MATCH($A93,'[1]Výsledková listina'!$C:$C,0),7))</f>
      </c>
      <c r="G93" s="17">
        <f>IF(OR(E93="",ISBLANK(E93)),"",INDEX(body!$A:$C,F93+1,2))</f>
      </c>
      <c r="H93" s="17">
        <f>IF(ISNA(MATCH($A93,'[1]Výsledková listina'!$L:$L,0)),"",INDEX('[1]Výsledková listina'!$B:$T,MATCH($A93,'[1]Výsledková listina'!$L:$L,0),15))</f>
      </c>
      <c r="I93" s="17">
        <f>IF(ISNA(MATCH($A93,'[1]Výsledková listina'!$L:$L,0)),"",INDEX('[1]Výsledková listina'!$B:$T,MATCH($A93,'[1]Výsledková listina'!$L:$L,0),16))</f>
      </c>
      <c r="J93" s="17">
        <f>IF(OR(H93="",ISBLANK(H93)),"",INDEX(body!$A:$C,I93+1,2))</f>
      </c>
      <c r="K93" s="17">
        <f>IF(ISNA(MATCH($A93,'[2]Výsledková listina'!$C:$C,0)),"",INDEX('[2]Výsledková listina'!$B:$T,MATCH($A93,'[2]Výsledková listina'!$C:$C,0),6))</f>
      </c>
      <c r="L93" s="17">
        <f>IF(ISNA(MATCH($A93,'[2]Výsledková listina'!$C:$C,0)),"",INDEX('[2]Výsledková listina'!$B:$T,MATCH($A93,'[2]Výsledková listina'!$C:$C,0),7))</f>
      </c>
      <c r="M93" s="17">
        <f>IF(OR(K93="",ISBLANK(K93)),"",INDEX(body!$A:$C,L93+1,2))</f>
      </c>
      <c r="N93" s="17">
        <f>IF(ISNA(MATCH($A93,'[2]Výsledková listina'!$L:$L,0)),"",INDEX('[2]Výsledková listina'!$B:$T,MATCH($A93,'[2]Výsledková listina'!$L:$L,0),15))</f>
      </c>
      <c r="O93" s="17">
        <f>IF(ISNA(MATCH($A93,'[2]Výsledková listina'!$L:$L,0)),"",INDEX('[2]Výsledková listina'!$B:$T,MATCH($A93,'[2]Výsledková listina'!$L:$L,0),16))</f>
      </c>
      <c r="P93" s="17">
        <f>IF(OR(N93="",ISBLANK(N93)),"",INDEX(body!$A:$C,O93+1,2))</f>
      </c>
      <c r="Q93" s="17">
        <f>IF(ISNA(MATCH($A93,'[3]Výsledková listina'!$C:$C,0)),"",INDEX('[3]Výsledková listina'!$B:$T,MATCH($A93,'[3]Výsledková listina'!$C:$C,0),6))</f>
      </c>
      <c r="R93" s="17">
        <f>IF(ISNA(MATCH($A93,'[3]Výsledková listina'!$C:$C,0)),"",INDEX('[3]Výsledková listina'!$B:$T,MATCH($A93,'[3]Výsledková listina'!$C:$C,0),7))</f>
      </c>
      <c r="S93" s="17">
        <f>IF(OR(Q93="",ISBLANK(Q93)),"",INDEX(body!$A:$C,R93+1,2))</f>
      </c>
      <c r="T93" s="17">
        <f>IF(ISNA(MATCH($A93,'[3]Výsledková listina'!$L:$L,0)),"",INDEX('[3]Výsledková listina'!$B:$T,MATCH($A93,'[3]Výsledková listina'!$L:$L,0),15))</f>
      </c>
      <c r="U93" s="17">
        <f>IF(ISNA(MATCH($A93,'[3]Výsledková listina'!$L:$L,0)),"",INDEX('[3]Výsledková listina'!$B:$T,MATCH($A93,'[3]Výsledková listina'!$L:$L,0),16))</f>
      </c>
      <c r="V93" s="17">
        <f>IF(OR(T93="",ISBLANK(T93)),"",INDEX(body!$A:$C,U93+1,2))</f>
      </c>
      <c r="W93" s="17">
        <f>IF(ISNA(MATCH($A93,'[4]Výsledková listina'!$C:$C,0)),"",INDEX('[4]Výsledková listina'!$B:$T,MATCH($A93,'[4]Výsledková listina'!$C:$C,0),6))</f>
      </c>
      <c r="X93" s="17">
        <f>IF(ISNA(MATCH($A93,'[4]Výsledková listina'!$C:$C,0)),"",INDEX('[4]Výsledková listina'!$B:$T,MATCH($A93,'[4]Výsledková listina'!$C:$C,0),7))</f>
      </c>
      <c r="Y93" s="17">
        <f>IF(OR(W93="",ISBLANK(W93)),"",INDEX(body!$A:$C,X93+1,2))</f>
      </c>
      <c r="Z93" s="17">
        <f>IF(ISNA(MATCH($A93,'[4]Výsledková listina'!$L:$L,0)),"",INDEX('[4]Výsledková listina'!$B:$T,MATCH($A93,'[4]Výsledková listina'!$L:$L,0),15))</f>
      </c>
      <c r="AA93" s="17">
        <f>IF(ISNA(MATCH($A93,'[4]Výsledková listina'!$L:$L,0)),"",INDEX('[4]Výsledková listina'!$B:$T,MATCH($A93,'[4]Výsledková listina'!$L:$L,0),16))</f>
      </c>
      <c r="AB93" s="17">
        <f>IF(OR(Z93="",ISBLANK(Z93)),"",INDEX(body!$A:$C,AA93+1,2))</f>
      </c>
      <c r="AC93" s="17">
        <f t="shared" si="10"/>
        <v>0</v>
      </c>
      <c r="AD93" s="17">
        <f t="shared" si="11"/>
        <v>0</v>
      </c>
      <c r="AE93" s="17">
        <f t="shared" si="12"/>
        <v>0</v>
      </c>
      <c r="AF93" s="17">
        <f t="shared" si="13"/>
        <v>0</v>
      </c>
      <c r="AG93" s="22">
        <f t="shared" si="14"/>
      </c>
    </row>
    <row r="94" spans="1:33" ht="25.5" customHeight="1">
      <c r="A94" s="15">
        <v>3557</v>
      </c>
      <c r="B94" s="16" t="s">
        <v>227</v>
      </c>
      <c r="C94" s="14" t="s">
        <v>15</v>
      </c>
      <c r="D94" s="8" t="s">
        <v>267</v>
      </c>
      <c r="E94" s="17">
        <f>IF(ISNA(MATCH($A94,'[1]Výsledková listina'!$C:$C,0)),"",INDEX('[1]Výsledková listina'!$B:$T,MATCH($A94,'[1]Výsledková listina'!$C:$C,0),6))</f>
      </c>
      <c r="F94" s="17">
        <f>IF(ISNA(MATCH($A94,'[1]Výsledková listina'!$C:$C,0)),"",INDEX('[1]Výsledková listina'!$B:$T,MATCH($A94,'[1]Výsledková listina'!$C:$C,0),7))</f>
      </c>
      <c r="G94" s="17">
        <f>IF(OR(E94="",ISBLANK(E94)),"",INDEX(body!$A:$C,F94+1,2))</f>
      </c>
      <c r="H94" s="17">
        <f>IF(ISNA(MATCH($A94,'[1]Výsledková listina'!$L:$L,0)),"",INDEX('[1]Výsledková listina'!$B:$T,MATCH($A94,'[1]Výsledková listina'!$L:$L,0),15))</f>
      </c>
      <c r="I94" s="17">
        <f>IF(ISNA(MATCH($A94,'[1]Výsledková listina'!$L:$L,0)),"",INDEX('[1]Výsledková listina'!$B:$T,MATCH($A94,'[1]Výsledková listina'!$L:$L,0),16))</f>
      </c>
      <c r="J94" s="17">
        <f>IF(OR(H94="",ISBLANK(H94)),"",INDEX(body!$A:$C,I94+1,2))</f>
      </c>
      <c r="K94" s="17">
        <f>IF(ISNA(MATCH($A94,'[2]Výsledková listina'!$C:$C,0)),"",INDEX('[2]Výsledková listina'!$B:$T,MATCH($A94,'[2]Výsledková listina'!$C:$C,0),6))</f>
      </c>
      <c r="L94" s="17">
        <f>IF(ISNA(MATCH($A94,'[2]Výsledková listina'!$C:$C,0)),"",INDEX('[2]Výsledková listina'!$B:$T,MATCH($A94,'[2]Výsledková listina'!$C:$C,0),7))</f>
      </c>
      <c r="M94" s="17">
        <f>IF(OR(K94="",ISBLANK(K94)),"",INDEX(body!$A:$C,L94+1,2))</f>
      </c>
      <c r="N94" s="17">
        <f>IF(ISNA(MATCH($A94,'[2]Výsledková listina'!$L:$L,0)),"",INDEX('[2]Výsledková listina'!$B:$T,MATCH($A94,'[2]Výsledková listina'!$L:$L,0),15))</f>
      </c>
      <c r="O94" s="17">
        <f>IF(ISNA(MATCH($A94,'[2]Výsledková listina'!$L:$L,0)),"",INDEX('[2]Výsledková listina'!$B:$T,MATCH($A94,'[2]Výsledková listina'!$L:$L,0),16))</f>
      </c>
      <c r="P94" s="17">
        <f>IF(OR(N94="",ISBLANK(N94)),"",INDEX(body!$A:$C,O94+1,2))</f>
      </c>
      <c r="Q94" s="17">
        <f>IF(ISNA(MATCH($A94,'[3]Výsledková listina'!$C:$C,0)),"",INDEX('[3]Výsledková listina'!$B:$T,MATCH($A94,'[3]Výsledková listina'!$C:$C,0),6))</f>
      </c>
      <c r="R94" s="17">
        <f>IF(ISNA(MATCH($A94,'[3]Výsledková listina'!$C:$C,0)),"",INDEX('[3]Výsledková listina'!$B:$T,MATCH($A94,'[3]Výsledková listina'!$C:$C,0),7))</f>
      </c>
      <c r="S94" s="17">
        <f>IF(OR(Q94="",ISBLANK(Q94)),"",INDEX(body!$A:$C,R94+1,2))</f>
      </c>
      <c r="T94" s="17">
        <f>IF(ISNA(MATCH($A94,'[3]Výsledková listina'!$L:$L,0)),"",INDEX('[3]Výsledková listina'!$B:$T,MATCH($A94,'[3]Výsledková listina'!$L:$L,0),15))</f>
      </c>
      <c r="U94" s="17">
        <f>IF(ISNA(MATCH($A94,'[3]Výsledková listina'!$L:$L,0)),"",INDEX('[3]Výsledková listina'!$B:$T,MATCH($A94,'[3]Výsledková listina'!$L:$L,0),16))</f>
      </c>
      <c r="V94" s="17">
        <f>IF(OR(T94="",ISBLANK(T94)),"",INDEX(body!$A:$C,U94+1,2))</f>
      </c>
      <c r="W94" s="17">
        <f>IF(ISNA(MATCH($A94,'[4]Výsledková listina'!$C:$C,0)),"",INDEX('[4]Výsledková listina'!$B:$T,MATCH($A94,'[4]Výsledková listina'!$C:$C,0),6))</f>
      </c>
      <c r="X94" s="17">
        <f>IF(ISNA(MATCH($A94,'[4]Výsledková listina'!$C:$C,0)),"",INDEX('[4]Výsledková listina'!$B:$T,MATCH($A94,'[4]Výsledková listina'!$C:$C,0),7))</f>
      </c>
      <c r="Y94" s="17">
        <f>IF(OR(W94="",ISBLANK(W94)),"",INDEX(body!$A:$C,X94+1,2))</f>
      </c>
      <c r="Z94" s="17">
        <f>IF(ISNA(MATCH($A94,'[4]Výsledková listina'!$L:$L,0)),"",INDEX('[4]Výsledková listina'!$B:$T,MATCH($A94,'[4]Výsledková listina'!$L:$L,0),15))</f>
      </c>
      <c r="AA94" s="17">
        <f>IF(ISNA(MATCH($A94,'[4]Výsledková listina'!$L:$L,0)),"",INDEX('[4]Výsledková listina'!$B:$T,MATCH($A94,'[4]Výsledková listina'!$L:$L,0),16))</f>
      </c>
      <c r="AB94" s="17">
        <f>IF(OR(Z94="",ISBLANK(Z94)),"",INDEX(body!$A:$C,AA94+1,2))</f>
      </c>
      <c r="AC94" s="17">
        <f t="shared" si="10"/>
        <v>0</v>
      </c>
      <c r="AD94" s="17">
        <f t="shared" si="11"/>
        <v>0</v>
      </c>
      <c r="AE94" s="17">
        <f t="shared" si="12"/>
        <v>0</v>
      </c>
      <c r="AF94" s="17">
        <f t="shared" si="13"/>
        <v>0</v>
      </c>
      <c r="AG94" s="22">
        <f t="shared" si="14"/>
      </c>
    </row>
    <row r="95" spans="1:33" ht="25.5" customHeight="1">
      <c r="A95" s="15">
        <v>3261</v>
      </c>
      <c r="B95" s="16" t="s">
        <v>201</v>
      </c>
      <c r="C95" s="14" t="s">
        <v>15</v>
      </c>
      <c r="D95" s="8" t="s">
        <v>267</v>
      </c>
      <c r="E95" s="17">
        <f>IF(ISNA(MATCH($A95,'[1]Výsledková listina'!$C:$C,0)),"",INDEX('[1]Výsledková listina'!$B:$T,MATCH($A95,'[1]Výsledková listina'!$C:$C,0),6))</f>
      </c>
      <c r="F95" s="17">
        <f>IF(ISNA(MATCH($A95,'[1]Výsledková listina'!$C:$C,0)),"",INDEX('[1]Výsledková listina'!$B:$T,MATCH($A95,'[1]Výsledková listina'!$C:$C,0),7))</f>
      </c>
      <c r="G95" s="17">
        <f>IF(OR(E95="",ISBLANK(E95)),"",INDEX(body!$A:$C,F95+1,2))</f>
      </c>
      <c r="H95" s="17">
        <f>IF(ISNA(MATCH($A95,'[1]Výsledková listina'!$L:$L,0)),"",INDEX('[1]Výsledková listina'!$B:$T,MATCH($A95,'[1]Výsledková listina'!$L:$L,0),15))</f>
      </c>
      <c r="I95" s="17">
        <f>IF(ISNA(MATCH($A95,'[1]Výsledková listina'!$L:$L,0)),"",INDEX('[1]Výsledková listina'!$B:$T,MATCH($A95,'[1]Výsledková listina'!$L:$L,0),16))</f>
      </c>
      <c r="J95" s="17">
        <f>IF(OR(H95="",ISBLANK(H95)),"",INDEX(body!$A:$C,I95+1,2))</f>
      </c>
      <c r="K95" s="17">
        <f>IF(ISNA(MATCH($A95,'[2]Výsledková listina'!$C:$C,0)),"",INDEX('[2]Výsledková listina'!$B:$T,MATCH($A95,'[2]Výsledková listina'!$C:$C,0),6))</f>
      </c>
      <c r="L95" s="17">
        <f>IF(ISNA(MATCH($A95,'[2]Výsledková listina'!$C:$C,0)),"",INDEX('[2]Výsledková listina'!$B:$T,MATCH($A95,'[2]Výsledková listina'!$C:$C,0),7))</f>
      </c>
      <c r="M95" s="17">
        <f>IF(OR(K95="",ISBLANK(K95)),"",INDEX(body!$A:$C,L95+1,2))</f>
      </c>
      <c r="N95" s="17">
        <f>IF(ISNA(MATCH($A95,'[2]Výsledková listina'!$L:$L,0)),"",INDEX('[2]Výsledková listina'!$B:$T,MATCH($A95,'[2]Výsledková listina'!$L:$L,0),15))</f>
      </c>
      <c r="O95" s="17">
        <f>IF(ISNA(MATCH($A95,'[2]Výsledková listina'!$L:$L,0)),"",INDEX('[2]Výsledková listina'!$B:$T,MATCH($A95,'[2]Výsledková listina'!$L:$L,0),16))</f>
      </c>
      <c r="P95" s="17">
        <f>IF(OR(N95="",ISBLANK(N95)),"",INDEX(body!$A:$C,O95+1,2))</f>
      </c>
      <c r="Q95" s="17">
        <f>IF(ISNA(MATCH($A95,'[3]Výsledková listina'!$C:$C,0)),"",INDEX('[3]Výsledková listina'!$B:$T,MATCH($A95,'[3]Výsledková listina'!$C:$C,0),6))</f>
      </c>
      <c r="R95" s="17">
        <f>IF(ISNA(MATCH($A95,'[3]Výsledková listina'!$C:$C,0)),"",INDEX('[3]Výsledková listina'!$B:$T,MATCH($A95,'[3]Výsledková listina'!$C:$C,0),7))</f>
      </c>
      <c r="S95" s="17">
        <f>IF(OR(Q95="",ISBLANK(Q95)),"",INDEX(body!$A:$C,R95+1,2))</f>
      </c>
      <c r="T95" s="17">
        <f>IF(ISNA(MATCH($A95,'[3]Výsledková listina'!$L:$L,0)),"",INDEX('[3]Výsledková listina'!$B:$T,MATCH($A95,'[3]Výsledková listina'!$L:$L,0),15))</f>
      </c>
      <c r="U95" s="17">
        <f>IF(ISNA(MATCH($A95,'[3]Výsledková listina'!$L:$L,0)),"",INDEX('[3]Výsledková listina'!$B:$T,MATCH($A95,'[3]Výsledková listina'!$L:$L,0),16))</f>
      </c>
      <c r="V95" s="17">
        <f>IF(OR(T95="",ISBLANK(T95)),"",INDEX(body!$A:$C,U95+1,2))</f>
      </c>
      <c r="W95" s="17">
        <f>IF(ISNA(MATCH($A95,'[4]Výsledková listina'!$C:$C,0)),"",INDEX('[4]Výsledková listina'!$B:$T,MATCH($A95,'[4]Výsledková listina'!$C:$C,0),6))</f>
      </c>
      <c r="X95" s="17">
        <f>IF(ISNA(MATCH($A95,'[4]Výsledková listina'!$C:$C,0)),"",INDEX('[4]Výsledková listina'!$B:$T,MATCH($A95,'[4]Výsledková listina'!$C:$C,0),7))</f>
      </c>
      <c r="Y95" s="17">
        <f>IF(OR(W95="",ISBLANK(W95)),"",INDEX(body!$A:$C,X95+1,2))</f>
      </c>
      <c r="Z95" s="17">
        <f>IF(ISNA(MATCH($A95,'[4]Výsledková listina'!$L:$L,0)),"",INDEX('[4]Výsledková listina'!$B:$T,MATCH($A95,'[4]Výsledková listina'!$L:$L,0),15))</f>
      </c>
      <c r="AA95" s="17">
        <f>IF(ISNA(MATCH($A95,'[4]Výsledková listina'!$L:$L,0)),"",INDEX('[4]Výsledková listina'!$B:$T,MATCH($A95,'[4]Výsledková listina'!$L:$L,0),16))</f>
      </c>
      <c r="AB95" s="17">
        <f>IF(OR(Z95="",ISBLANK(Z95)),"",INDEX(body!$A:$C,AA95+1,2))</f>
      </c>
      <c r="AC95" s="17">
        <f t="shared" si="10"/>
        <v>0</v>
      </c>
      <c r="AD95" s="17">
        <f t="shared" si="11"/>
        <v>0</v>
      </c>
      <c r="AE95" s="17">
        <f t="shared" si="12"/>
        <v>0</v>
      </c>
      <c r="AF95" s="17">
        <f t="shared" si="13"/>
        <v>0</v>
      </c>
      <c r="AG95" s="22">
        <f t="shared" si="14"/>
      </c>
    </row>
    <row r="96" spans="1:33" ht="25.5" customHeight="1">
      <c r="A96" s="15" t="s">
        <v>224</v>
      </c>
      <c r="B96" s="16" t="s">
        <v>200</v>
      </c>
      <c r="C96" s="14" t="s">
        <v>15</v>
      </c>
      <c r="D96" s="8" t="s">
        <v>268</v>
      </c>
      <c r="E96" s="17">
        <f>IF(ISNA(MATCH($A96,'[1]Výsledková listina'!$C:$C,0)),"",INDEX('[1]Výsledková listina'!$B:$T,MATCH($A96,'[1]Výsledková listina'!$C:$C,0),6))</f>
      </c>
      <c r="F96" s="17">
        <f>IF(ISNA(MATCH($A96,'[1]Výsledková listina'!$C:$C,0)),"",INDEX('[1]Výsledková listina'!$B:$T,MATCH($A96,'[1]Výsledková listina'!$C:$C,0),7))</f>
      </c>
      <c r="G96" s="17">
        <f>IF(OR(E96="",ISBLANK(E96)),"",INDEX(body!$A:$C,F96+1,2))</f>
      </c>
      <c r="H96" s="17">
        <f>IF(ISNA(MATCH($A96,'[1]Výsledková listina'!$L:$L,0)),"",INDEX('[1]Výsledková listina'!$B:$T,MATCH($A96,'[1]Výsledková listina'!$L:$L,0),15))</f>
      </c>
      <c r="I96" s="17">
        <f>IF(ISNA(MATCH($A96,'[1]Výsledková listina'!$L:$L,0)),"",INDEX('[1]Výsledková listina'!$B:$T,MATCH($A96,'[1]Výsledková listina'!$L:$L,0),16))</f>
      </c>
      <c r="J96" s="17">
        <f>IF(OR(H96="",ISBLANK(H96)),"",INDEX(body!$A:$C,I96+1,2))</f>
      </c>
      <c r="K96" s="17">
        <f>IF(ISNA(MATCH($A96,'[2]Výsledková listina'!$C:$C,0)),"",INDEX('[2]Výsledková listina'!$B:$T,MATCH($A96,'[2]Výsledková listina'!$C:$C,0),6))</f>
      </c>
      <c r="L96" s="17">
        <f>IF(ISNA(MATCH($A96,'[2]Výsledková listina'!$C:$C,0)),"",INDEX('[2]Výsledková listina'!$B:$T,MATCH($A96,'[2]Výsledková listina'!$C:$C,0),7))</f>
      </c>
      <c r="M96" s="17">
        <f>IF(OR(K96="",ISBLANK(K96)),"",INDEX(body!$A:$C,L96+1,2))</f>
      </c>
      <c r="N96" s="17">
        <f>IF(ISNA(MATCH($A96,'[2]Výsledková listina'!$L:$L,0)),"",INDEX('[2]Výsledková listina'!$B:$T,MATCH($A96,'[2]Výsledková listina'!$L:$L,0),15))</f>
      </c>
      <c r="O96" s="17">
        <f>IF(ISNA(MATCH($A96,'[2]Výsledková listina'!$L:$L,0)),"",INDEX('[2]Výsledková listina'!$B:$T,MATCH($A96,'[2]Výsledková listina'!$L:$L,0),16))</f>
      </c>
      <c r="P96" s="17">
        <f>IF(OR(N96="",ISBLANK(N96)),"",INDEX(body!$A:$C,O96+1,2))</f>
      </c>
      <c r="Q96" s="17">
        <f>IF(ISNA(MATCH($A96,'[3]Výsledková listina'!$C:$C,0)),"",INDEX('[3]Výsledková listina'!$B:$T,MATCH($A96,'[3]Výsledková listina'!$C:$C,0),6))</f>
      </c>
      <c r="R96" s="17">
        <f>IF(ISNA(MATCH($A96,'[3]Výsledková listina'!$C:$C,0)),"",INDEX('[3]Výsledková listina'!$B:$T,MATCH($A96,'[3]Výsledková listina'!$C:$C,0),7))</f>
      </c>
      <c r="S96" s="17">
        <f>IF(OR(Q96="",ISBLANK(Q96)),"",INDEX(body!$A:$C,R96+1,2))</f>
      </c>
      <c r="T96" s="17">
        <f>IF(ISNA(MATCH($A96,'[3]Výsledková listina'!$L:$L,0)),"",INDEX('[3]Výsledková listina'!$B:$T,MATCH($A96,'[3]Výsledková listina'!$L:$L,0),15))</f>
      </c>
      <c r="U96" s="17">
        <f>IF(ISNA(MATCH($A96,'[3]Výsledková listina'!$L:$L,0)),"",INDEX('[3]Výsledková listina'!$B:$T,MATCH($A96,'[3]Výsledková listina'!$L:$L,0),16))</f>
      </c>
      <c r="V96" s="17">
        <f>IF(OR(T96="",ISBLANK(T96)),"",INDEX(body!$A:$C,U96+1,2))</f>
      </c>
      <c r="W96" s="17">
        <f>IF(ISNA(MATCH($A96,'[4]Výsledková listina'!$C:$C,0)),"",INDEX('[4]Výsledková listina'!$B:$T,MATCH($A96,'[4]Výsledková listina'!$C:$C,0),6))</f>
      </c>
      <c r="X96" s="17">
        <f>IF(ISNA(MATCH($A96,'[4]Výsledková listina'!$C:$C,0)),"",INDEX('[4]Výsledková listina'!$B:$T,MATCH($A96,'[4]Výsledková listina'!$C:$C,0),7))</f>
      </c>
      <c r="Y96" s="17">
        <f>IF(OR(W96="",ISBLANK(W96)),"",INDEX(body!$A:$C,X96+1,2))</f>
      </c>
      <c r="Z96" s="17">
        <f>IF(ISNA(MATCH($A96,'[4]Výsledková listina'!$L:$L,0)),"",INDEX('[4]Výsledková listina'!$B:$T,MATCH($A96,'[4]Výsledková listina'!$L:$L,0),15))</f>
      </c>
      <c r="AA96" s="17">
        <f>IF(ISNA(MATCH($A96,'[4]Výsledková listina'!$L:$L,0)),"",INDEX('[4]Výsledková listina'!$B:$T,MATCH($A96,'[4]Výsledková listina'!$L:$L,0),16))</f>
      </c>
      <c r="AB96" s="17">
        <f>IF(OR(Z96="",ISBLANK(Z96)),"",INDEX(body!$A:$C,AA96+1,2))</f>
      </c>
      <c r="AC96" s="17">
        <f t="shared" si="10"/>
        <v>0</v>
      </c>
      <c r="AD96" s="17">
        <f t="shared" si="11"/>
        <v>0</v>
      </c>
      <c r="AE96" s="17">
        <f t="shared" si="12"/>
        <v>0</v>
      </c>
      <c r="AF96" s="17">
        <f t="shared" si="13"/>
        <v>0</v>
      </c>
      <c r="AG96" s="22">
        <f t="shared" si="14"/>
      </c>
    </row>
    <row r="97" spans="1:33" ht="25.5" customHeight="1">
      <c r="A97" s="15">
        <v>3791</v>
      </c>
      <c r="B97" s="16" t="s">
        <v>269</v>
      </c>
      <c r="C97" s="14" t="s">
        <v>15</v>
      </c>
      <c r="D97" s="8" t="s">
        <v>268</v>
      </c>
      <c r="E97" s="17">
        <f>IF(ISNA(MATCH($A97,'[1]Výsledková listina'!$C:$C,0)),"",INDEX('[1]Výsledková listina'!$B:$T,MATCH($A97,'[1]Výsledková listina'!$C:$C,0),6))</f>
      </c>
      <c r="F97" s="17">
        <f>IF(ISNA(MATCH($A97,'[1]Výsledková listina'!$C:$C,0)),"",INDEX('[1]Výsledková listina'!$B:$T,MATCH($A97,'[1]Výsledková listina'!$C:$C,0),7))</f>
      </c>
      <c r="G97" s="17">
        <f>IF(OR(E97="",ISBLANK(E97)),"",INDEX(body!$A:$C,F97+1,2))</f>
      </c>
      <c r="H97" s="17">
        <f>IF(ISNA(MATCH($A97,'[1]Výsledková listina'!$L:$L,0)),"",INDEX('[1]Výsledková listina'!$B:$T,MATCH($A97,'[1]Výsledková listina'!$L:$L,0),15))</f>
      </c>
      <c r="I97" s="17">
        <f>IF(ISNA(MATCH($A97,'[1]Výsledková listina'!$L:$L,0)),"",INDEX('[1]Výsledková listina'!$B:$T,MATCH($A97,'[1]Výsledková listina'!$L:$L,0),16))</f>
      </c>
      <c r="J97" s="17">
        <f>IF(OR(H97="",ISBLANK(H97)),"",INDEX(body!$A:$C,I97+1,2))</f>
      </c>
      <c r="K97" s="17">
        <f>IF(ISNA(MATCH($A97,'[2]Výsledková listina'!$C:$C,0)),"",INDEX('[2]Výsledková listina'!$B:$T,MATCH($A97,'[2]Výsledková listina'!$C:$C,0),6))</f>
      </c>
      <c r="L97" s="17">
        <f>IF(ISNA(MATCH($A97,'[2]Výsledková listina'!$C:$C,0)),"",INDEX('[2]Výsledková listina'!$B:$T,MATCH($A97,'[2]Výsledková listina'!$C:$C,0),7))</f>
      </c>
      <c r="M97" s="17">
        <f>IF(OR(K97="",ISBLANK(K97)),"",INDEX(body!$A:$C,L97+1,2))</f>
      </c>
      <c r="N97" s="17">
        <f>IF(ISNA(MATCH($A97,'[2]Výsledková listina'!$L:$L,0)),"",INDEX('[2]Výsledková listina'!$B:$T,MATCH($A97,'[2]Výsledková listina'!$L:$L,0),15))</f>
      </c>
      <c r="O97" s="17">
        <f>IF(ISNA(MATCH($A97,'[2]Výsledková listina'!$L:$L,0)),"",INDEX('[2]Výsledková listina'!$B:$T,MATCH($A97,'[2]Výsledková listina'!$L:$L,0),16))</f>
      </c>
      <c r="P97" s="17">
        <f>IF(OR(N97="",ISBLANK(N97)),"",INDEX(body!$A:$C,O97+1,2))</f>
      </c>
      <c r="Q97" s="17">
        <f>IF(ISNA(MATCH($A97,'[3]Výsledková listina'!$C:$C,0)),"",INDEX('[3]Výsledková listina'!$B:$T,MATCH($A97,'[3]Výsledková listina'!$C:$C,0),6))</f>
      </c>
      <c r="R97" s="17">
        <f>IF(ISNA(MATCH($A97,'[3]Výsledková listina'!$C:$C,0)),"",INDEX('[3]Výsledková listina'!$B:$T,MATCH($A97,'[3]Výsledková listina'!$C:$C,0),7))</f>
      </c>
      <c r="S97" s="17">
        <f>IF(OR(Q97="",ISBLANK(Q97)),"",INDEX(body!$A:$C,R97+1,2))</f>
      </c>
      <c r="T97" s="17">
        <f>IF(ISNA(MATCH($A97,'[3]Výsledková listina'!$L:$L,0)),"",INDEX('[3]Výsledková listina'!$B:$T,MATCH($A97,'[3]Výsledková listina'!$L:$L,0),15))</f>
      </c>
      <c r="U97" s="17">
        <f>IF(ISNA(MATCH($A97,'[3]Výsledková listina'!$L:$L,0)),"",INDEX('[3]Výsledková listina'!$B:$T,MATCH($A97,'[3]Výsledková listina'!$L:$L,0),16))</f>
      </c>
      <c r="V97" s="17">
        <f>IF(OR(T97="",ISBLANK(T97)),"",INDEX(body!$A:$C,U97+1,2))</f>
      </c>
      <c r="W97" s="17">
        <f>IF(ISNA(MATCH($A97,'[4]Výsledková listina'!$C:$C,0)),"",INDEX('[4]Výsledková listina'!$B:$T,MATCH($A97,'[4]Výsledková listina'!$C:$C,0),6))</f>
      </c>
      <c r="X97" s="17">
        <f>IF(ISNA(MATCH($A97,'[4]Výsledková listina'!$C:$C,0)),"",INDEX('[4]Výsledková listina'!$B:$T,MATCH($A97,'[4]Výsledková listina'!$C:$C,0),7))</f>
      </c>
      <c r="Y97" s="17">
        <f>IF(OR(W97="",ISBLANK(W97)),"",INDEX(body!$A:$C,X97+1,2))</f>
      </c>
      <c r="Z97" s="17">
        <f>IF(ISNA(MATCH($A97,'[4]Výsledková listina'!$L:$L,0)),"",INDEX('[4]Výsledková listina'!$B:$T,MATCH($A97,'[4]Výsledková listina'!$L:$L,0),15))</f>
      </c>
      <c r="AA97" s="17">
        <f>IF(ISNA(MATCH($A97,'[4]Výsledková listina'!$L:$L,0)),"",INDEX('[4]Výsledková listina'!$B:$T,MATCH($A97,'[4]Výsledková listina'!$L:$L,0),16))</f>
      </c>
      <c r="AB97" s="17">
        <f>IF(OR(Z97="",ISBLANK(Z97)),"",INDEX(body!$A:$C,AA97+1,2))</f>
      </c>
      <c r="AC97" s="17">
        <f t="shared" si="10"/>
        <v>0</v>
      </c>
      <c r="AD97" s="17">
        <f t="shared" si="11"/>
        <v>0</v>
      </c>
      <c r="AE97" s="17">
        <f t="shared" si="12"/>
        <v>0</v>
      </c>
      <c r="AF97" s="17">
        <f t="shared" si="13"/>
        <v>0</v>
      </c>
      <c r="AG97" s="22">
        <f t="shared" si="14"/>
      </c>
    </row>
    <row r="98" spans="1:33" ht="25.5" customHeight="1">
      <c r="A98" s="15">
        <v>3278</v>
      </c>
      <c r="B98" s="23" t="s">
        <v>294</v>
      </c>
      <c r="C98" s="14" t="s">
        <v>15</v>
      </c>
      <c r="D98" s="8" t="s">
        <v>270</v>
      </c>
      <c r="E98" s="17">
        <f>IF(ISNA(MATCH($A98,'[1]Výsledková listina'!$C:$C,0)),"",INDEX('[1]Výsledková listina'!$B:$T,MATCH($A98,'[1]Výsledková listina'!$C:$C,0),6))</f>
      </c>
      <c r="F98" s="17">
        <f>IF(ISNA(MATCH($A98,'[1]Výsledková listina'!$C:$C,0)),"",INDEX('[1]Výsledková listina'!$B:$T,MATCH($A98,'[1]Výsledková listina'!$C:$C,0),7))</f>
      </c>
      <c r="G98" s="17">
        <f>IF(OR(E98="",ISBLANK(E98)),"",INDEX(body!$A:$C,F98+1,2))</f>
      </c>
      <c r="H98" s="17">
        <f>IF(ISNA(MATCH($A98,'[1]Výsledková listina'!$L:$L,0)),"",INDEX('[1]Výsledková listina'!$B:$T,MATCH($A98,'[1]Výsledková listina'!$L:$L,0),15))</f>
      </c>
      <c r="I98" s="17">
        <f>IF(ISNA(MATCH($A98,'[1]Výsledková listina'!$L:$L,0)),"",INDEX('[1]Výsledková listina'!$B:$T,MATCH($A98,'[1]Výsledková listina'!$L:$L,0),16))</f>
      </c>
      <c r="J98" s="17">
        <f>IF(OR(H98="",ISBLANK(H98)),"",INDEX(body!$A:$C,I98+1,2))</f>
      </c>
      <c r="K98" s="17">
        <f>IF(ISNA(MATCH($A98,'[2]Výsledková listina'!$C:$C,0)),"",INDEX('[2]Výsledková listina'!$B:$T,MATCH($A98,'[2]Výsledková listina'!$C:$C,0),6))</f>
      </c>
      <c r="L98" s="17">
        <f>IF(ISNA(MATCH($A98,'[2]Výsledková listina'!$C:$C,0)),"",INDEX('[2]Výsledková listina'!$B:$T,MATCH($A98,'[2]Výsledková listina'!$C:$C,0),7))</f>
      </c>
      <c r="M98" s="17">
        <f>IF(OR(K98="",ISBLANK(K98)),"",INDEX(body!$A:$C,L98+1,2))</f>
      </c>
      <c r="N98" s="17">
        <f>IF(ISNA(MATCH($A98,'[2]Výsledková listina'!$L:$L,0)),"",INDEX('[2]Výsledková listina'!$B:$T,MATCH($A98,'[2]Výsledková listina'!$L:$L,0),15))</f>
      </c>
      <c r="O98" s="17">
        <f>IF(ISNA(MATCH($A98,'[2]Výsledková listina'!$L:$L,0)),"",INDEX('[2]Výsledková listina'!$B:$T,MATCH($A98,'[2]Výsledková listina'!$L:$L,0),16))</f>
      </c>
      <c r="P98" s="17">
        <f>IF(OR(N98="",ISBLANK(N98)),"",INDEX(body!$A:$C,O98+1,2))</f>
      </c>
      <c r="Q98" s="17">
        <f>IF(ISNA(MATCH($A98,'[3]Výsledková listina'!$C:$C,0)),"",INDEX('[3]Výsledková listina'!$B:$T,MATCH($A98,'[3]Výsledková listina'!$C:$C,0),6))</f>
      </c>
      <c r="R98" s="17">
        <f>IF(ISNA(MATCH($A98,'[3]Výsledková listina'!$C:$C,0)),"",INDEX('[3]Výsledková listina'!$B:$T,MATCH($A98,'[3]Výsledková listina'!$C:$C,0),7))</f>
      </c>
      <c r="S98" s="17">
        <f>IF(OR(Q98="",ISBLANK(Q98)),"",INDEX(body!$A:$C,R98+1,2))</f>
      </c>
      <c r="T98" s="17">
        <f>IF(ISNA(MATCH($A98,'[3]Výsledková listina'!$L:$L,0)),"",INDEX('[3]Výsledková listina'!$B:$T,MATCH($A98,'[3]Výsledková listina'!$L:$L,0),15))</f>
      </c>
      <c r="U98" s="17">
        <f>IF(ISNA(MATCH($A98,'[3]Výsledková listina'!$L:$L,0)),"",INDEX('[3]Výsledková listina'!$B:$T,MATCH($A98,'[3]Výsledková listina'!$L:$L,0),16))</f>
      </c>
      <c r="V98" s="17">
        <f>IF(OR(T98="",ISBLANK(T98)),"",INDEX(body!$A:$C,U98+1,2))</f>
      </c>
      <c r="W98" s="17">
        <f>IF(ISNA(MATCH($A98,'[4]Výsledková listina'!$C:$C,0)),"",INDEX('[4]Výsledková listina'!$B:$T,MATCH($A98,'[4]Výsledková listina'!$C:$C,0),6))</f>
      </c>
      <c r="X98" s="17">
        <f>IF(ISNA(MATCH($A98,'[4]Výsledková listina'!$C:$C,0)),"",INDEX('[4]Výsledková listina'!$B:$T,MATCH($A98,'[4]Výsledková listina'!$C:$C,0),7))</f>
      </c>
      <c r="Y98" s="17">
        <f>IF(OR(W98="",ISBLANK(W98)),"",INDEX(body!$A:$C,X98+1,2))</f>
      </c>
      <c r="Z98" s="17">
        <f>IF(ISNA(MATCH($A98,'[4]Výsledková listina'!$L:$L,0)),"",INDEX('[4]Výsledková listina'!$B:$T,MATCH($A98,'[4]Výsledková listina'!$L:$L,0),15))</f>
      </c>
      <c r="AA98" s="17">
        <f>IF(ISNA(MATCH($A98,'[4]Výsledková listina'!$L:$L,0)),"",INDEX('[4]Výsledková listina'!$B:$T,MATCH($A98,'[4]Výsledková listina'!$L:$L,0),16))</f>
      </c>
      <c r="AB98" s="17">
        <f>IF(OR(Z98="",ISBLANK(Z98)),"",INDEX(body!$A:$C,AA98+1,2))</f>
      </c>
      <c r="AC98" s="17">
        <f t="shared" si="10"/>
        <v>0</v>
      </c>
      <c r="AD98" s="17">
        <f t="shared" si="11"/>
        <v>0</v>
      </c>
      <c r="AE98" s="17">
        <f t="shared" si="12"/>
        <v>0</v>
      </c>
      <c r="AF98" s="17">
        <f t="shared" si="13"/>
        <v>0</v>
      </c>
      <c r="AG98" s="22">
        <f t="shared" si="14"/>
      </c>
    </row>
    <row r="99" spans="1:33" ht="25.5" customHeight="1">
      <c r="A99" s="15">
        <v>3410</v>
      </c>
      <c r="B99" s="16" t="s">
        <v>216</v>
      </c>
      <c r="C99" s="14" t="s">
        <v>15</v>
      </c>
      <c r="D99" s="8" t="s">
        <v>270</v>
      </c>
      <c r="E99" s="17">
        <f>IF(ISNA(MATCH($A99,'[1]Výsledková listina'!$C:$C,0)),"",INDEX('[1]Výsledková listina'!$B:$T,MATCH($A99,'[1]Výsledková listina'!$C:$C,0),6))</f>
      </c>
      <c r="F99" s="17">
        <f>IF(ISNA(MATCH($A99,'[1]Výsledková listina'!$C:$C,0)),"",INDEX('[1]Výsledková listina'!$B:$T,MATCH($A99,'[1]Výsledková listina'!$C:$C,0),7))</f>
      </c>
      <c r="G99" s="17">
        <f>IF(OR(E99="",ISBLANK(E99)),"",INDEX(body!$A:$C,F99+1,2))</f>
      </c>
      <c r="H99" s="17">
        <f>IF(ISNA(MATCH($A99,'[1]Výsledková listina'!$L:$L,0)),"",INDEX('[1]Výsledková listina'!$B:$T,MATCH($A99,'[1]Výsledková listina'!$L:$L,0),15))</f>
      </c>
      <c r="I99" s="17">
        <f>IF(ISNA(MATCH($A99,'[1]Výsledková listina'!$L:$L,0)),"",INDEX('[1]Výsledková listina'!$B:$T,MATCH($A99,'[1]Výsledková listina'!$L:$L,0),16))</f>
      </c>
      <c r="J99" s="17">
        <f>IF(OR(H99="",ISBLANK(H99)),"",INDEX(body!$A:$C,I99+1,2))</f>
      </c>
      <c r="K99" s="17">
        <f>IF(ISNA(MATCH($A99,'[2]Výsledková listina'!$C:$C,0)),"",INDEX('[2]Výsledková listina'!$B:$T,MATCH($A99,'[2]Výsledková listina'!$C:$C,0),6))</f>
      </c>
      <c r="L99" s="17">
        <f>IF(ISNA(MATCH($A99,'[2]Výsledková listina'!$C:$C,0)),"",INDEX('[2]Výsledková listina'!$B:$T,MATCH($A99,'[2]Výsledková listina'!$C:$C,0),7))</f>
      </c>
      <c r="M99" s="17">
        <f>IF(OR(K99="",ISBLANK(K99)),"",INDEX(body!$A:$C,L99+1,2))</f>
      </c>
      <c r="N99" s="17">
        <f>IF(ISNA(MATCH($A99,'[2]Výsledková listina'!$L:$L,0)),"",INDEX('[2]Výsledková listina'!$B:$T,MATCH($A99,'[2]Výsledková listina'!$L:$L,0),15))</f>
      </c>
      <c r="O99" s="17">
        <f>IF(ISNA(MATCH($A99,'[2]Výsledková listina'!$L:$L,0)),"",INDEX('[2]Výsledková listina'!$B:$T,MATCH($A99,'[2]Výsledková listina'!$L:$L,0),16))</f>
      </c>
      <c r="P99" s="17">
        <f>IF(OR(N99="",ISBLANK(N99)),"",INDEX(body!$A:$C,O99+1,2))</f>
      </c>
      <c r="Q99" s="17">
        <f>IF(ISNA(MATCH($A99,'[3]Výsledková listina'!$C:$C,0)),"",INDEX('[3]Výsledková listina'!$B:$T,MATCH($A99,'[3]Výsledková listina'!$C:$C,0),6))</f>
      </c>
      <c r="R99" s="17">
        <f>IF(ISNA(MATCH($A99,'[3]Výsledková listina'!$C:$C,0)),"",INDEX('[3]Výsledková listina'!$B:$T,MATCH($A99,'[3]Výsledková listina'!$C:$C,0),7))</f>
      </c>
      <c r="S99" s="17">
        <f>IF(OR(Q99="",ISBLANK(Q99)),"",INDEX(body!$A:$C,R99+1,2))</f>
      </c>
      <c r="T99" s="17">
        <f>IF(ISNA(MATCH($A99,'[3]Výsledková listina'!$L:$L,0)),"",INDEX('[3]Výsledková listina'!$B:$T,MATCH($A99,'[3]Výsledková listina'!$L:$L,0),15))</f>
      </c>
      <c r="U99" s="17">
        <f>IF(ISNA(MATCH($A99,'[3]Výsledková listina'!$L:$L,0)),"",INDEX('[3]Výsledková listina'!$B:$T,MATCH($A99,'[3]Výsledková listina'!$L:$L,0),16))</f>
      </c>
      <c r="V99" s="17">
        <f>IF(OR(T99="",ISBLANK(T99)),"",INDEX(body!$A:$C,U99+1,2))</f>
      </c>
      <c r="W99" s="17">
        <f>IF(ISNA(MATCH($A99,'[4]Výsledková listina'!$C:$C,0)),"",INDEX('[4]Výsledková listina'!$B:$T,MATCH($A99,'[4]Výsledková listina'!$C:$C,0),6))</f>
      </c>
      <c r="X99" s="17">
        <f>IF(ISNA(MATCH($A99,'[4]Výsledková listina'!$C:$C,0)),"",INDEX('[4]Výsledková listina'!$B:$T,MATCH($A99,'[4]Výsledková listina'!$C:$C,0),7))</f>
      </c>
      <c r="Y99" s="17">
        <f>IF(OR(W99="",ISBLANK(W99)),"",INDEX(body!$A:$C,X99+1,2))</f>
      </c>
      <c r="Z99" s="17">
        <f>IF(ISNA(MATCH($A99,'[4]Výsledková listina'!$L:$L,0)),"",INDEX('[4]Výsledková listina'!$B:$T,MATCH($A99,'[4]Výsledková listina'!$L:$L,0),15))</f>
      </c>
      <c r="AA99" s="17">
        <f>IF(ISNA(MATCH($A99,'[4]Výsledková listina'!$L:$L,0)),"",INDEX('[4]Výsledková listina'!$B:$T,MATCH($A99,'[4]Výsledková listina'!$L:$L,0),16))</f>
      </c>
      <c r="AB99" s="17">
        <f>IF(OR(Z99="",ISBLANK(Z99)),"",INDEX(body!$A:$C,AA99+1,2))</f>
      </c>
      <c r="AC99" s="17">
        <f t="shared" si="10"/>
        <v>0</v>
      </c>
      <c r="AD99" s="17">
        <f t="shared" si="11"/>
        <v>0</v>
      </c>
      <c r="AE99" s="17">
        <f t="shared" si="12"/>
        <v>0</v>
      </c>
      <c r="AF99" s="17">
        <f t="shared" si="13"/>
        <v>0</v>
      </c>
      <c r="AG99" s="22">
        <f t="shared" si="14"/>
      </c>
    </row>
    <row r="100" spans="1:33" ht="25.5" customHeight="1">
      <c r="A100" s="15">
        <v>617</v>
      </c>
      <c r="B100" s="16" t="s">
        <v>179</v>
      </c>
      <c r="C100" s="14" t="s">
        <v>15</v>
      </c>
      <c r="D100" s="8" t="s">
        <v>271</v>
      </c>
      <c r="E100" s="17">
        <f>IF(ISNA(MATCH($A100,'[1]Výsledková listina'!$C:$C,0)),"",INDEX('[1]Výsledková listina'!$B:$T,MATCH($A100,'[1]Výsledková listina'!$C:$C,0),6))</f>
      </c>
      <c r="F100" s="17">
        <f>IF(ISNA(MATCH($A100,'[1]Výsledková listina'!$C:$C,0)),"",INDEX('[1]Výsledková listina'!$B:$T,MATCH($A100,'[1]Výsledková listina'!$C:$C,0),7))</f>
      </c>
      <c r="G100" s="17">
        <f>IF(OR(E100="",ISBLANK(E100)),"",INDEX(body!$A:$C,F100+1,2))</f>
      </c>
      <c r="H100" s="17">
        <f>IF(ISNA(MATCH($A100,'[1]Výsledková listina'!$L:$L,0)),"",INDEX('[1]Výsledková listina'!$B:$T,MATCH($A100,'[1]Výsledková listina'!$L:$L,0),15))</f>
      </c>
      <c r="I100" s="17">
        <f>IF(ISNA(MATCH($A100,'[1]Výsledková listina'!$L:$L,0)),"",INDEX('[1]Výsledková listina'!$B:$T,MATCH($A100,'[1]Výsledková listina'!$L:$L,0),16))</f>
      </c>
      <c r="J100" s="17">
        <f>IF(OR(H100="",ISBLANK(H100)),"",INDEX(body!$A:$C,I100+1,2))</f>
      </c>
      <c r="K100" s="17">
        <f>IF(ISNA(MATCH($A100,'[2]Výsledková listina'!$C:$C,0)),"",INDEX('[2]Výsledková listina'!$B:$T,MATCH($A100,'[2]Výsledková listina'!$C:$C,0),6))</f>
      </c>
      <c r="L100" s="17">
        <f>IF(ISNA(MATCH($A100,'[2]Výsledková listina'!$C:$C,0)),"",INDEX('[2]Výsledková listina'!$B:$T,MATCH($A100,'[2]Výsledková listina'!$C:$C,0),7))</f>
      </c>
      <c r="M100" s="17">
        <f>IF(OR(K100="",ISBLANK(K100)),"",INDEX(body!$A:$C,L100+1,2))</f>
      </c>
      <c r="N100" s="17">
        <f>IF(ISNA(MATCH($A100,'[2]Výsledková listina'!$L:$L,0)),"",INDEX('[2]Výsledková listina'!$B:$T,MATCH($A100,'[2]Výsledková listina'!$L:$L,0),15))</f>
      </c>
      <c r="O100" s="17">
        <f>IF(ISNA(MATCH($A100,'[2]Výsledková listina'!$L:$L,0)),"",INDEX('[2]Výsledková listina'!$B:$T,MATCH($A100,'[2]Výsledková listina'!$L:$L,0),16))</f>
      </c>
      <c r="P100" s="17">
        <f>IF(OR(N100="",ISBLANK(N100)),"",INDEX(body!$A:$C,O100+1,2))</f>
      </c>
      <c r="Q100" s="17">
        <f>IF(ISNA(MATCH($A100,'[3]Výsledková listina'!$C:$C,0)),"",INDEX('[3]Výsledková listina'!$B:$T,MATCH($A100,'[3]Výsledková listina'!$C:$C,0),6))</f>
      </c>
      <c r="R100" s="17">
        <f>IF(ISNA(MATCH($A100,'[3]Výsledková listina'!$C:$C,0)),"",INDEX('[3]Výsledková listina'!$B:$T,MATCH($A100,'[3]Výsledková listina'!$C:$C,0),7))</f>
      </c>
      <c r="S100" s="17">
        <f>IF(OR(Q100="",ISBLANK(Q100)),"",INDEX(body!$A:$C,R100+1,2))</f>
      </c>
      <c r="T100" s="17">
        <f>IF(ISNA(MATCH($A100,'[3]Výsledková listina'!$L:$L,0)),"",INDEX('[3]Výsledková listina'!$B:$T,MATCH($A100,'[3]Výsledková listina'!$L:$L,0),15))</f>
      </c>
      <c r="U100" s="17">
        <f>IF(ISNA(MATCH($A100,'[3]Výsledková listina'!$L:$L,0)),"",INDEX('[3]Výsledková listina'!$B:$T,MATCH($A100,'[3]Výsledková listina'!$L:$L,0),16))</f>
      </c>
      <c r="V100" s="17">
        <f>IF(OR(T100="",ISBLANK(T100)),"",INDEX(body!$A:$C,U100+1,2))</f>
      </c>
      <c r="W100" s="17">
        <f>IF(ISNA(MATCH($A100,'[4]Výsledková listina'!$C:$C,0)),"",INDEX('[4]Výsledková listina'!$B:$T,MATCH($A100,'[4]Výsledková listina'!$C:$C,0),6))</f>
      </c>
      <c r="X100" s="17">
        <f>IF(ISNA(MATCH($A100,'[4]Výsledková listina'!$C:$C,0)),"",INDEX('[4]Výsledková listina'!$B:$T,MATCH($A100,'[4]Výsledková listina'!$C:$C,0),7))</f>
      </c>
      <c r="Y100" s="17">
        <f>IF(OR(W100="",ISBLANK(W100)),"",INDEX(body!$A:$C,X100+1,2))</f>
      </c>
      <c r="Z100" s="17">
        <f>IF(ISNA(MATCH($A100,'[4]Výsledková listina'!$L:$L,0)),"",INDEX('[4]Výsledková listina'!$B:$T,MATCH($A100,'[4]Výsledková listina'!$L:$L,0),15))</f>
      </c>
      <c r="AA100" s="17">
        <f>IF(ISNA(MATCH($A100,'[4]Výsledková listina'!$L:$L,0)),"",INDEX('[4]Výsledková listina'!$B:$T,MATCH($A100,'[4]Výsledková listina'!$L:$L,0),16))</f>
      </c>
      <c r="AB100" s="17">
        <f>IF(OR(Z100="",ISBLANK(Z100)),"",INDEX(body!$A:$C,AA100+1,2))</f>
      </c>
      <c r="AC100" s="17">
        <f aca="true" t="shared" si="15" ref="AC100:AC112">SUM(E100,H100,K100,N100,Q100,T100,W100,Z100)</f>
        <v>0</v>
      </c>
      <c r="AD100" s="17">
        <f aca="true" t="shared" si="16" ref="AD100:AD112">SUM(F100,I100,L100,O100,R100,U100,X100,AA100)</f>
        <v>0</v>
      </c>
      <c r="AE100" s="17">
        <f aca="true" t="shared" si="17" ref="AE100:AE112">IF(ISBLANK($B100),"",SUM(G100,J100,S100,V100,M100,P100,Y100,AB100))</f>
        <v>0</v>
      </c>
      <c r="AF100" s="17">
        <f aca="true" t="shared" si="18" ref="AF100:AF112">COUNT(F100,I100,L100,O100,R100,U100,X100,AA100)</f>
        <v>0</v>
      </c>
      <c r="AG100" s="22">
        <f aca="true" t="shared" si="19" ref="AG100:AG112">IF($AF100=0,"",IF(ISTEXT(AG99),1,AG99+1))</f>
      </c>
    </row>
    <row r="101" spans="1:33" ht="25.5" customHeight="1">
      <c r="A101" s="15">
        <v>1324</v>
      </c>
      <c r="B101" s="16" t="s">
        <v>213</v>
      </c>
      <c r="C101" s="14" t="s">
        <v>25</v>
      </c>
      <c r="D101" s="8" t="s">
        <v>271</v>
      </c>
      <c r="E101" s="17">
        <f>IF(ISNA(MATCH($A101,'[1]Výsledková listina'!$C:$C,0)),"",INDEX('[1]Výsledková listina'!$B:$T,MATCH($A101,'[1]Výsledková listina'!$C:$C,0),6))</f>
      </c>
      <c r="F101" s="17">
        <f>IF(ISNA(MATCH($A101,'[1]Výsledková listina'!$C:$C,0)),"",INDEX('[1]Výsledková listina'!$B:$T,MATCH($A101,'[1]Výsledková listina'!$C:$C,0),7))</f>
      </c>
      <c r="G101" s="17">
        <f>IF(OR(E101="",ISBLANK(E101)),"",INDEX(body!$A:$C,F101+1,2))</f>
      </c>
      <c r="H101" s="17">
        <f>IF(ISNA(MATCH($A101,'[1]Výsledková listina'!$L:$L,0)),"",INDEX('[1]Výsledková listina'!$B:$T,MATCH($A101,'[1]Výsledková listina'!$L:$L,0),15))</f>
      </c>
      <c r="I101" s="17">
        <f>IF(ISNA(MATCH($A101,'[1]Výsledková listina'!$L:$L,0)),"",INDEX('[1]Výsledková listina'!$B:$T,MATCH($A101,'[1]Výsledková listina'!$L:$L,0),16))</f>
      </c>
      <c r="J101" s="17">
        <f>IF(OR(H101="",ISBLANK(H101)),"",INDEX(body!$A:$C,I101+1,2))</f>
      </c>
      <c r="K101" s="17">
        <f>IF(ISNA(MATCH($A101,'[2]Výsledková listina'!$C:$C,0)),"",INDEX('[2]Výsledková listina'!$B:$T,MATCH($A101,'[2]Výsledková listina'!$C:$C,0),6))</f>
      </c>
      <c r="L101" s="17">
        <f>IF(ISNA(MATCH($A101,'[2]Výsledková listina'!$C:$C,0)),"",INDEX('[2]Výsledková listina'!$B:$T,MATCH($A101,'[2]Výsledková listina'!$C:$C,0),7))</f>
      </c>
      <c r="M101" s="17">
        <f>IF(OR(K101="",ISBLANK(K101)),"",INDEX(body!$A:$C,L101+1,2))</f>
      </c>
      <c r="N101" s="17">
        <f>IF(ISNA(MATCH($A101,'[2]Výsledková listina'!$L:$L,0)),"",INDEX('[2]Výsledková listina'!$B:$T,MATCH($A101,'[2]Výsledková listina'!$L:$L,0),15))</f>
      </c>
      <c r="O101" s="17">
        <f>IF(ISNA(MATCH($A101,'[2]Výsledková listina'!$L:$L,0)),"",INDEX('[2]Výsledková listina'!$B:$T,MATCH($A101,'[2]Výsledková listina'!$L:$L,0),16))</f>
      </c>
      <c r="P101" s="17">
        <f>IF(OR(N101="",ISBLANK(N101)),"",INDEX(body!$A:$C,O101+1,2))</f>
      </c>
      <c r="Q101" s="17">
        <f>IF(ISNA(MATCH($A101,'[3]Výsledková listina'!$C:$C,0)),"",INDEX('[3]Výsledková listina'!$B:$T,MATCH($A101,'[3]Výsledková listina'!$C:$C,0),6))</f>
      </c>
      <c r="R101" s="17">
        <f>IF(ISNA(MATCH($A101,'[3]Výsledková listina'!$C:$C,0)),"",INDEX('[3]Výsledková listina'!$B:$T,MATCH($A101,'[3]Výsledková listina'!$C:$C,0),7))</f>
      </c>
      <c r="S101" s="17">
        <f>IF(OR(Q101="",ISBLANK(Q101)),"",INDEX(body!$A:$C,R101+1,2))</f>
      </c>
      <c r="T101" s="17">
        <f>IF(ISNA(MATCH($A101,'[3]Výsledková listina'!$L:$L,0)),"",INDEX('[3]Výsledková listina'!$B:$T,MATCH($A101,'[3]Výsledková listina'!$L:$L,0),15))</f>
      </c>
      <c r="U101" s="17">
        <f>IF(ISNA(MATCH($A101,'[3]Výsledková listina'!$L:$L,0)),"",INDEX('[3]Výsledková listina'!$B:$T,MATCH($A101,'[3]Výsledková listina'!$L:$L,0),16))</f>
      </c>
      <c r="V101" s="17">
        <f>IF(OR(T101="",ISBLANK(T101)),"",INDEX(body!$A:$C,U101+1,2))</f>
      </c>
      <c r="W101" s="17">
        <f>IF(ISNA(MATCH($A101,'[4]Výsledková listina'!$C:$C,0)),"",INDEX('[4]Výsledková listina'!$B:$T,MATCH($A101,'[4]Výsledková listina'!$C:$C,0),6))</f>
      </c>
      <c r="X101" s="17">
        <f>IF(ISNA(MATCH($A101,'[4]Výsledková listina'!$C:$C,0)),"",INDEX('[4]Výsledková listina'!$B:$T,MATCH($A101,'[4]Výsledková listina'!$C:$C,0),7))</f>
      </c>
      <c r="Y101" s="17">
        <f>IF(OR(W101="",ISBLANK(W101)),"",INDEX(body!$A:$C,X101+1,2))</f>
      </c>
      <c r="Z101" s="17">
        <f>IF(ISNA(MATCH($A101,'[4]Výsledková listina'!$L:$L,0)),"",INDEX('[4]Výsledková listina'!$B:$T,MATCH($A101,'[4]Výsledková listina'!$L:$L,0),15))</f>
      </c>
      <c r="AA101" s="17">
        <f>IF(ISNA(MATCH($A101,'[4]Výsledková listina'!$L:$L,0)),"",INDEX('[4]Výsledková listina'!$B:$T,MATCH($A101,'[4]Výsledková listina'!$L:$L,0),16))</f>
      </c>
      <c r="AB101" s="17">
        <f>IF(OR(Z101="",ISBLANK(Z101)),"",INDEX(body!$A:$C,AA101+1,2))</f>
      </c>
      <c r="AC101" s="17">
        <f t="shared" si="15"/>
        <v>0</v>
      </c>
      <c r="AD101" s="17">
        <f t="shared" si="16"/>
        <v>0</v>
      </c>
      <c r="AE101" s="17">
        <f t="shared" si="17"/>
        <v>0</v>
      </c>
      <c r="AF101" s="17">
        <f t="shared" si="18"/>
        <v>0</v>
      </c>
      <c r="AG101" s="22">
        <f t="shared" si="19"/>
      </c>
    </row>
    <row r="102" spans="1:33" ht="25.5" customHeight="1">
      <c r="A102" s="15">
        <v>3176</v>
      </c>
      <c r="B102" s="16" t="s">
        <v>212</v>
      </c>
      <c r="C102" s="14" t="s">
        <v>15</v>
      </c>
      <c r="D102" s="8" t="s">
        <v>271</v>
      </c>
      <c r="E102" s="17">
        <f>IF(ISNA(MATCH($A102,'[1]Výsledková listina'!$C:$C,0)),"",INDEX('[1]Výsledková listina'!$B:$T,MATCH($A102,'[1]Výsledková listina'!$C:$C,0),6))</f>
      </c>
      <c r="F102" s="17">
        <f>IF(ISNA(MATCH($A102,'[1]Výsledková listina'!$C:$C,0)),"",INDEX('[1]Výsledková listina'!$B:$T,MATCH($A102,'[1]Výsledková listina'!$C:$C,0),7))</f>
      </c>
      <c r="G102" s="17">
        <f>IF(OR(E102="",ISBLANK(E102)),"",INDEX(body!$A:$C,F102+1,2))</f>
      </c>
      <c r="H102" s="17">
        <f>IF(ISNA(MATCH($A102,'[1]Výsledková listina'!$L:$L,0)),"",INDEX('[1]Výsledková listina'!$B:$T,MATCH($A102,'[1]Výsledková listina'!$L:$L,0),15))</f>
      </c>
      <c r="I102" s="17">
        <f>IF(ISNA(MATCH($A102,'[1]Výsledková listina'!$L:$L,0)),"",INDEX('[1]Výsledková listina'!$B:$T,MATCH($A102,'[1]Výsledková listina'!$L:$L,0),16))</f>
      </c>
      <c r="J102" s="17">
        <f>IF(OR(H102="",ISBLANK(H102)),"",INDEX(body!$A:$C,I102+1,2))</f>
      </c>
      <c r="K102" s="17">
        <f>IF(ISNA(MATCH($A102,'[2]Výsledková listina'!$C:$C,0)),"",INDEX('[2]Výsledková listina'!$B:$T,MATCH($A102,'[2]Výsledková listina'!$C:$C,0),6))</f>
      </c>
      <c r="L102" s="17">
        <f>IF(ISNA(MATCH($A102,'[2]Výsledková listina'!$C:$C,0)),"",INDEX('[2]Výsledková listina'!$B:$T,MATCH($A102,'[2]Výsledková listina'!$C:$C,0),7))</f>
      </c>
      <c r="M102" s="17">
        <f>IF(OR(K102="",ISBLANK(K102)),"",INDEX(body!$A:$C,L102+1,2))</f>
      </c>
      <c r="N102" s="17">
        <f>IF(ISNA(MATCH($A102,'[2]Výsledková listina'!$L:$L,0)),"",INDEX('[2]Výsledková listina'!$B:$T,MATCH($A102,'[2]Výsledková listina'!$L:$L,0),15))</f>
      </c>
      <c r="O102" s="17">
        <f>IF(ISNA(MATCH($A102,'[2]Výsledková listina'!$L:$L,0)),"",INDEX('[2]Výsledková listina'!$B:$T,MATCH($A102,'[2]Výsledková listina'!$L:$L,0),16))</f>
      </c>
      <c r="P102" s="17">
        <f>IF(OR(N102="",ISBLANK(N102)),"",INDEX(body!$A:$C,O102+1,2))</f>
      </c>
      <c r="Q102" s="17">
        <f>IF(ISNA(MATCH($A102,'[3]Výsledková listina'!$C:$C,0)),"",INDEX('[3]Výsledková listina'!$B:$T,MATCH($A102,'[3]Výsledková listina'!$C:$C,0),6))</f>
      </c>
      <c r="R102" s="17">
        <f>IF(ISNA(MATCH($A102,'[3]Výsledková listina'!$C:$C,0)),"",INDEX('[3]Výsledková listina'!$B:$T,MATCH($A102,'[3]Výsledková listina'!$C:$C,0),7))</f>
      </c>
      <c r="S102" s="17">
        <f>IF(OR(Q102="",ISBLANK(Q102)),"",INDEX(body!$A:$C,R102+1,2))</f>
      </c>
      <c r="T102" s="17">
        <f>IF(ISNA(MATCH($A102,'[3]Výsledková listina'!$L:$L,0)),"",INDEX('[3]Výsledková listina'!$B:$T,MATCH($A102,'[3]Výsledková listina'!$L:$L,0),15))</f>
      </c>
      <c r="U102" s="17">
        <f>IF(ISNA(MATCH($A102,'[3]Výsledková listina'!$L:$L,0)),"",INDEX('[3]Výsledková listina'!$B:$T,MATCH($A102,'[3]Výsledková listina'!$L:$L,0),16))</f>
      </c>
      <c r="V102" s="17">
        <f>IF(OR(T102="",ISBLANK(T102)),"",INDEX(body!$A:$C,U102+1,2))</f>
      </c>
      <c r="W102" s="17">
        <f>IF(ISNA(MATCH($A102,'[4]Výsledková listina'!$C:$C,0)),"",INDEX('[4]Výsledková listina'!$B:$T,MATCH($A102,'[4]Výsledková listina'!$C:$C,0),6))</f>
      </c>
      <c r="X102" s="17">
        <f>IF(ISNA(MATCH($A102,'[4]Výsledková listina'!$C:$C,0)),"",INDEX('[4]Výsledková listina'!$B:$T,MATCH($A102,'[4]Výsledková listina'!$C:$C,0),7))</f>
      </c>
      <c r="Y102" s="17">
        <f>IF(OR(W102="",ISBLANK(W102)),"",INDEX(body!$A:$C,X102+1,2))</f>
      </c>
      <c r="Z102" s="17">
        <f>IF(ISNA(MATCH($A102,'[4]Výsledková listina'!$L:$L,0)),"",INDEX('[4]Výsledková listina'!$B:$T,MATCH($A102,'[4]Výsledková listina'!$L:$L,0),15))</f>
      </c>
      <c r="AA102" s="17">
        <f>IF(ISNA(MATCH($A102,'[4]Výsledková listina'!$L:$L,0)),"",INDEX('[4]Výsledková listina'!$B:$T,MATCH($A102,'[4]Výsledková listina'!$L:$L,0),16))</f>
      </c>
      <c r="AB102" s="17">
        <f>IF(OR(Z102="",ISBLANK(Z102)),"",INDEX(body!$A:$C,AA102+1,2))</f>
      </c>
      <c r="AC102" s="17">
        <f t="shared" si="15"/>
        <v>0</v>
      </c>
      <c r="AD102" s="17">
        <f t="shared" si="16"/>
        <v>0</v>
      </c>
      <c r="AE102" s="17">
        <f t="shared" si="17"/>
        <v>0</v>
      </c>
      <c r="AF102" s="17">
        <f t="shared" si="18"/>
        <v>0</v>
      </c>
      <c r="AG102" s="22">
        <f t="shared" si="19"/>
      </c>
    </row>
    <row r="103" spans="1:33" ht="25.5" customHeight="1">
      <c r="A103" s="15" t="s">
        <v>274</v>
      </c>
      <c r="B103" s="16" t="s">
        <v>223</v>
      </c>
      <c r="C103" s="14" t="s">
        <v>15</v>
      </c>
      <c r="D103" s="8" t="s">
        <v>273</v>
      </c>
      <c r="E103" s="17">
        <f>IF(ISNA(MATCH($A103,'[1]Výsledková listina'!$C:$C,0)),"",INDEX('[1]Výsledková listina'!$B:$T,MATCH($A103,'[1]Výsledková listina'!$C:$C,0),6))</f>
      </c>
      <c r="F103" s="17">
        <f>IF(ISNA(MATCH($A103,'[1]Výsledková listina'!$C:$C,0)),"",INDEX('[1]Výsledková listina'!$B:$T,MATCH($A103,'[1]Výsledková listina'!$C:$C,0),7))</f>
      </c>
      <c r="G103" s="17">
        <f>IF(OR(E103="",ISBLANK(E103)),"",INDEX(body!$A:$C,F103+1,2))</f>
      </c>
      <c r="H103" s="17">
        <f>IF(ISNA(MATCH($A103,'[1]Výsledková listina'!$L:$L,0)),"",INDEX('[1]Výsledková listina'!$B:$T,MATCH($A103,'[1]Výsledková listina'!$L:$L,0),15))</f>
      </c>
      <c r="I103" s="17">
        <f>IF(ISNA(MATCH($A103,'[1]Výsledková listina'!$L:$L,0)),"",INDEX('[1]Výsledková listina'!$B:$T,MATCH($A103,'[1]Výsledková listina'!$L:$L,0),16))</f>
      </c>
      <c r="J103" s="17">
        <f>IF(OR(H103="",ISBLANK(H103)),"",INDEX(body!$A:$C,I103+1,2))</f>
      </c>
      <c r="K103" s="17">
        <f>IF(ISNA(MATCH($A103,'[2]Výsledková listina'!$C:$C,0)),"",INDEX('[2]Výsledková listina'!$B:$T,MATCH($A103,'[2]Výsledková listina'!$C:$C,0),6))</f>
      </c>
      <c r="L103" s="17">
        <f>IF(ISNA(MATCH($A103,'[2]Výsledková listina'!$C:$C,0)),"",INDEX('[2]Výsledková listina'!$B:$T,MATCH($A103,'[2]Výsledková listina'!$C:$C,0),7))</f>
      </c>
      <c r="M103" s="17">
        <f>IF(OR(K103="",ISBLANK(K103)),"",INDEX(body!$A:$C,L103+1,2))</f>
      </c>
      <c r="N103" s="17">
        <f>IF(ISNA(MATCH($A103,'[2]Výsledková listina'!$L:$L,0)),"",INDEX('[2]Výsledková listina'!$B:$T,MATCH($A103,'[2]Výsledková listina'!$L:$L,0),15))</f>
      </c>
      <c r="O103" s="17">
        <f>IF(ISNA(MATCH($A103,'[2]Výsledková listina'!$L:$L,0)),"",INDEX('[2]Výsledková listina'!$B:$T,MATCH($A103,'[2]Výsledková listina'!$L:$L,0),16))</f>
      </c>
      <c r="P103" s="17">
        <f>IF(OR(N103="",ISBLANK(N103)),"",INDEX(body!$A:$C,O103+1,2))</f>
      </c>
      <c r="Q103" s="17">
        <f>IF(ISNA(MATCH($A103,'[3]Výsledková listina'!$C:$C,0)),"",INDEX('[3]Výsledková listina'!$B:$T,MATCH($A103,'[3]Výsledková listina'!$C:$C,0),6))</f>
      </c>
      <c r="R103" s="17">
        <f>IF(ISNA(MATCH($A103,'[3]Výsledková listina'!$C:$C,0)),"",INDEX('[3]Výsledková listina'!$B:$T,MATCH($A103,'[3]Výsledková listina'!$C:$C,0),7))</f>
      </c>
      <c r="S103" s="17">
        <f>IF(OR(Q103="",ISBLANK(Q103)),"",INDEX(body!$A:$C,R103+1,2))</f>
      </c>
      <c r="T103" s="17">
        <f>IF(ISNA(MATCH($A103,'[3]Výsledková listina'!$L:$L,0)),"",INDEX('[3]Výsledková listina'!$B:$T,MATCH($A103,'[3]Výsledková listina'!$L:$L,0),15))</f>
      </c>
      <c r="U103" s="17">
        <f>IF(ISNA(MATCH($A103,'[3]Výsledková listina'!$L:$L,0)),"",INDEX('[3]Výsledková listina'!$B:$T,MATCH($A103,'[3]Výsledková listina'!$L:$L,0),16))</f>
      </c>
      <c r="V103" s="17">
        <f>IF(OR(T103="",ISBLANK(T103)),"",INDEX(body!$A:$C,U103+1,2))</f>
      </c>
      <c r="W103" s="17">
        <f>IF(ISNA(MATCH($A103,'[4]Výsledková listina'!$C:$C,0)),"",INDEX('[4]Výsledková listina'!$B:$T,MATCH($A103,'[4]Výsledková listina'!$C:$C,0),6))</f>
      </c>
      <c r="X103" s="17">
        <f>IF(ISNA(MATCH($A103,'[4]Výsledková listina'!$C:$C,0)),"",INDEX('[4]Výsledková listina'!$B:$T,MATCH($A103,'[4]Výsledková listina'!$C:$C,0),7))</f>
      </c>
      <c r="Y103" s="17">
        <f>IF(OR(W103="",ISBLANK(W103)),"",INDEX(body!$A:$C,X103+1,2))</f>
      </c>
      <c r="Z103" s="17">
        <f>IF(ISNA(MATCH($A103,'[4]Výsledková listina'!$L:$L,0)),"",INDEX('[4]Výsledková listina'!$B:$T,MATCH($A103,'[4]Výsledková listina'!$L:$L,0),15))</f>
      </c>
      <c r="AA103" s="17">
        <f>IF(ISNA(MATCH($A103,'[4]Výsledková listina'!$L:$L,0)),"",INDEX('[4]Výsledková listina'!$B:$T,MATCH($A103,'[4]Výsledková listina'!$L:$L,0),16))</f>
      </c>
      <c r="AB103" s="17">
        <f>IF(OR(Z103="",ISBLANK(Z103)),"",INDEX(body!$A:$C,AA103+1,2))</f>
      </c>
      <c r="AC103" s="17">
        <f t="shared" si="15"/>
        <v>0</v>
      </c>
      <c r="AD103" s="17">
        <f t="shared" si="16"/>
        <v>0</v>
      </c>
      <c r="AE103" s="17">
        <f t="shared" si="17"/>
        <v>0</v>
      </c>
      <c r="AF103" s="17">
        <f t="shared" si="18"/>
        <v>0</v>
      </c>
      <c r="AG103" s="22">
        <f t="shared" si="19"/>
      </c>
    </row>
    <row r="104" spans="1:33" ht="25.5" customHeight="1">
      <c r="A104" s="15">
        <v>3334</v>
      </c>
      <c r="B104" s="16" t="s">
        <v>278</v>
      </c>
      <c r="C104" s="14" t="s">
        <v>15</v>
      </c>
      <c r="D104" s="8" t="s">
        <v>276</v>
      </c>
      <c r="E104" s="17">
        <f>IF(ISNA(MATCH($A104,'[1]Výsledková listina'!$C:$C,0)),"",INDEX('[1]Výsledková listina'!$B:$T,MATCH($A104,'[1]Výsledková listina'!$C:$C,0),6))</f>
      </c>
      <c r="F104" s="17">
        <f>IF(ISNA(MATCH($A104,'[1]Výsledková listina'!$C:$C,0)),"",INDEX('[1]Výsledková listina'!$B:$T,MATCH($A104,'[1]Výsledková listina'!$C:$C,0),7))</f>
      </c>
      <c r="G104" s="17">
        <f>IF(OR(E104="",ISBLANK(E104)),"",INDEX(body!$A:$C,F104+1,2))</f>
      </c>
      <c r="H104" s="17">
        <f>IF(ISNA(MATCH($A104,'[1]Výsledková listina'!$L:$L,0)),"",INDEX('[1]Výsledková listina'!$B:$T,MATCH($A104,'[1]Výsledková listina'!$L:$L,0),15))</f>
      </c>
      <c r="I104" s="17">
        <f>IF(ISNA(MATCH($A104,'[1]Výsledková listina'!$L:$L,0)),"",INDEX('[1]Výsledková listina'!$B:$T,MATCH($A104,'[1]Výsledková listina'!$L:$L,0),16))</f>
      </c>
      <c r="J104" s="17">
        <f>IF(OR(H104="",ISBLANK(H104)),"",INDEX(body!$A:$C,I104+1,2))</f>
      </c>
      <c r="K104" s="17">
        <f>IF(ISNA(MATCH($A104,'[2]Výsledková listina'!$C:$C,0)),"",INDEX('[2]Výsledková listina'!$B:$T,MATCH($A104,'[2]Výsledková listina'!$C:$C,0),6))</f>
      </c>
      <c r="L104" s="17">
        <f>IF(ISNA(MATCH($A104,'[2]Výsledková listina'!$C:$C,0)),"",INDEX('[2]Výsledková listina'!$B:$T,MATCH($A104,'[2]Výsledková listina'!$C:$C,0),7))</f>
      </c>
      <c r="M104" s="17">
        <f>IF(OR(K104="",ISBLANK(K104)),"",INDEX(body!$A:$C,L104+1,2))</f>
      </c>
      <c r="N104" s="17">
        <f>IF(ISNA(MATCH($A104,'[2]Výsledková listina'!$L:$L,0)),"",INDEX('[2]Výsledková listina'!$B:$T,MATCH($A104,'[2]Výsledková listina'!$L:$L,0),15))</f>
      </c>
      <c r="O104" s="17">
        <f>IF(ISNA(MATCH($A104,'[2]Výsledková listina'!$L:$L,0)),"",INDEX('[2]Výsledková listina'!$B:$T,MATCH($A104,'[2]Výsledková listina'!$L:$L,0),16))</f>
      </c>
      <c r="P104" s="17">
        <f>IF(OR(N104="",ISBLANK(N104)),"",INDEX(body!$A:$C,O104+1,2))</f>
      </c>
      <c r="Q104" s="17">
        <f>IF(ISNA(MATCH($A104,'[3]Výsledková listina'!$C:$C,0)),"",INDEX('[3]Výsledková listina'!$B:$T,MATCH($A104,'[3]Výsledková listina'!$C:$C,0),6))</f>
      </c>
      <c r="R104" s="17">
        <f>IF(ISNA(MATCH($A104,'[3]Výsledková listina'!$C:$C,0)),"",INDEX('[3]Výsledková listina'!$B:$T,MATCH($A104,'[3]Výsledková listina'!$C:$C,0),7))</f>
      </c>
      <c r="S104" s="17">
        <f>IF(OR(Q104="",ISBLANK(Q104)),"",INDEX(body!$A:$C,R104+1,2))</f>
      </c>
      <c r="T104" s="17">
        <f>IF(ISNA(MATCH($A104,'[3]Výsledková listina'!$L:$L,0)),"",INDEX('[3]Výsledková listina'!$B:$T,MATCH($A104,'[3]Výsledková listina'!$L:$L,0),15))</f>
      </c>
      <c r="U104" s="17">
        <f>IF(ISNA(MATCH($A104,'[3]Výsledková listina'!$L:$L,0)),"",INDEX('[3]Výsledková listina'!$B:$T,MATCH($A104,'[3]Výsledková listina'!$L:$L,0),16))</f>
      </c>
      <c r="V104" s="17">
        <f>IF(OR(T104="",ISBLANK(T104)),"",INDEX(body!$A:$C,U104+1,2))</f>
      </c>
      <c r="W104" s="17">
        <f>IF(ISNA(MATCH($A104,'[4]Výsledková listina'!$C:$C,0)),"",INDEX('[4]Výsledková listina'!$B:$T,MATCH($A104,'[4]Výsledková listina'!$C:$C,0),6))</f>
      </c>
      <c r="X104" s="17">
        <f>IF(ISNA(MATCH($A104,'[4]Výsledková listina'!$C:$C,0)),"",INDEX('[4]Výsledková listina'!$B:$T,MATCH($A104,'[4]Výsledková listina'!$C:$C,0),7))</f>
      </c>
      <c r="Y104" s="17">
        <f>IF(OR(W104="",ISBLANK(W104)),"",INDEX(body!$A:$C,X104+1,2))</f>
      </c>
      <c r="Z104" s="17">
        <f>IF(ISNA(MATCH($A104,'[4]Výsledková listina'!$L:$L,0)),"",INDEX('[4]Výsledková listina'!$B:$T,MATCH($A104,'[4]Výsledková listina'!$L:$L,0),15))</f>
      </c>
      <c r="AA104" s="17">
        <f>IF(ISNA(MATCH($A104,'[4]Výsledková listina'!$L:$L,0)),"",INDEX('[4]Výsledková listina'!$B:$T,MATCH($A104,'[4]Výsledková listina'!$L:$L,0),16))</f>
      </c>
      <c r="AB104" s="17">
        <f>IF(OR(Z104="",ISBLANK(Z104)),"",INDEX(body!$A:$C,AA104+1,2))</f>
      </c>
      <c r="AC104" s="17">
        <f t="shared" si="15"/>
        <v>0</v>
      </c>
      <c r="AD104" s="17">
        <f t="shared" si="16"/>
        <v>0</v>
      </c>
      <c r="AE104" s="17">
        <f t="shared" si="17"/>
        <v>0</v>
      </c>
      <c r="AF104" s="17">
        <f t="shared" si="18"/>
        <v>0</v>
      </c>
      <c r="AG104" s="22">
        <f t="shared" si="19"/>
      </c>
    </row>
    <row r="105" spans="1:33" ht="25.5" customHeight="1">
      <c r="A105" s="15">
        <v>3805</v>
      </c>
      <c r="B105" s="16" t="s">
        <v>280</v>
      </c>
      <c r="C105" s="14" t="s">
        <v>25</v>
      </c>
      <c r="D105" s="8" t="s">
        <v>276</v>
      </c>
      <c r="E105" s="17">
        <f>IF(ISNA(MATCH($A105,'[1]Výsledková listina'!$C:$C,0)),"",INDEX('[1]Výsledková listina'!$B:$T,MATCH($A105,'[1]Výsledková listina'!$C:$C,0),6))</f>
      </c>
      <c r="F105" s="17">
        <f>IF(ISNA(MATCH($A105,'[1]Výsledková listina'!$C:$C,0)),"",INDEX('[1]Výsledková listina'!$B:$T,MATCH($A105,'[1]Výsledková listina'!$C:$C,0),7))</f>
      </c>
      <c r="G105" s="17">
        <f>IF(OR(E105="",ISBLANK(E105)),"",INDEX(body!$A:$C,F105+1,2))</f>
      </c>
      <c r="H105" s="17">
        <f>IF(ISNA(MATCH($A105,'[1]Výsledková listina'!$L:$L,0)),"",INDEX('[1]Výsledková listina'!$B:$T,MATCH($A105,'[1]Výsledková listina'!$L:$L,0),15))</f>
      </c>
      <c r="I105" s="17">
        <f>IF(ISNA(MATCH($A105,'[1]Výsledková listina'!$L:$L,0)),"",INDEX('[1]Výsledková listina'!$B:$T,MATCH($A105,'[1]Výsledková listina'!$L:$L,0),16))</f>
      </c>
      <c r="J105" s="17">
        <f>IF(OR(H105="",ISBLANK(H105)),"",INDEX(body!$A:$C,I105+1,2))</f>
      </c>
      <c r="K105" s="17">
        <f>IF(ISNA(MATCH($A105,'[2]Výsledková listina'!$C:$C,0)),"",INDEX('[2]Výsledková listina'!$B:$T,MATCH($A105,'[2]Výsledková listina'!$C:$C,0),6))</f>
      </c>
      <c r="L105" s="17">
        <f>IF(ISNA(MATCH($A105,'[2]Výsledková listina'!$C:$C,0)),"",INDEX('[2]Výsledková listina'!$B:$T,MATCH($A105,'[2]Výsledková listina'!$C:$C,0),7))</f>
      </c>
      <c r="M105" s="17">
        <f>IF(OR(K105="",ISBLANK(K105)),"",INDEX(body!$A:$C,L105+1,2))</f>
      </c>
      <c r="N105" s="17">
        <f>IF(ISNA(MATCH($A105,'[2]Výsledková listina'!$L:$L,0)),"",INDEX('[2]Výsledková listina'!$B:$T,MATCH($A105,'[2]Výsledková listina'!$L:$L,0),15))</f>
      </c>
      <c r="O105" s="17">
        <f>IF(ISNA(MATCH($A105,'[2]Výsledková listina'!$L:$L,0)),"",INDEX('[2]Výsledková listina'!$B:$T,MATCH($A105,'[2]Výsledková listina'!$L:$L,0),16))</f>
      </c>
      <c r="P105" s="17">
        <f>IF(OR(N105="",ISBLANK(N105)),"",INDEX(body!$A:$C,O105+1,2))</f>
      </c>
      <c r="Q105" s="17">
        <f>IF(ISNA(MATCH($A105,'[3]Výsledková listina'!$C:$C,0)),"",INDEX('[3]Výsledková listina'!$B:$T,MATCH($A105,'[3]Výsledková listina'!$C:$C,0),6))</f>
      </c>
      <c r="R105" s="17">
        <f>IF(ISNA(MATCH($A105,'[3]Výsledková listina'!$C:$C,0)),"",INDEX('[3]Výsledková listina'!$B:$T,MATCH($A105,'[3]Výsledková listina'!$C:$C,0),7))</f>
      </c>
      <c r="S105" s="17">
        <f>IF(OR(Q105="",ISBLANK(Q105)),"",INDEX(body!$A:$C,R105+1,2))</f>
      </c>
      <c r="T105" s="17">
        <f>IF(ISNA(MATCH($A105,'[3]Výsledková listina'!$L:$L,0)),"",INDEX('[3]Výsledková listina'!$B:$T,MATCH($A105,'[3]Výsledková listina'!$L:$L,0),15))</f>
      </c>
      <c r="U105" s="17">
        <f>IF(ISNA(MATCH($A105,'[3]Výsledková listina'!$L:$L,0)),"",INDEX('[3]Výsledková listina'!$B:$T,MATCH($A105,'[3]Výsledková listina'!$L:$L,0),16))</f>
      </c>
      <c r="V105" s="17">
        <f>IF(OR(T105="",ISBLANK(T105)),"",INDEX(body!$A:$C,U105+1,2))</f>
      </c>
      <c r="W105" s="17">
        <f>IF(ISNA(MATCH($A105,'[4]Výsledková listina'!$C:$C,0)),"",INDEX('[4]Výsledková listina'!$B:$T,MATCH($A105,'[4]Výsledková listina'!$C:$C,0),6))</f>
      </c>
      <c r="X105" s="17">
        <f>IF(ISNA(MATCH($A105,'[4]Výsledková listina'!$C:$C,0)),"",INDEX('[4]Výsledková listina'!$B:$T,MATCH($A105,'[4]Výsledková listina'!$C:$C,0),7))</f>
      </c>
      <c r="Y105" s="17">
        <f>IF(OR(W105="",ISBLANK(W105)),"",INDEX(body!$A:$C,X105+1,2))</f>
      </c>
      <c r="Z105" s="17">
        <f>IF(ISNA(MATCH($A105,'[4]Výsledková listina'!$L:$L,0)),"",INDEX('[4]Výsledková listina'!$B:$T,MATCH($A105,'[4]Výsledková listina'!$L:$L,0),15))</f>
      </c>
      <c r="AA105" s="17">
        <f>IF(ISNA(MATCH($A105,'[4]Výsledková listina'!$L:$L,0)),"",INDEX('[4]Výsledková listina'!$B:$T,MATCH($A105,'[4]Výsledková listina'!$L:$L,0),16))</f>
      </c>
      <c r="AB105" s="17">
        <f>IF(OR(Z105="",ISBLANK(Z105)),"",INDEX(body!$A:$C,AA105+1,2))</f>
      </c>
      <c r="AC105" s="17">
        <f t="shared" si="15"/>
        <v>0</v>
      </c>
      <c r="AD105" s="17">
        <f t="shared" si="16"/>
        <v>0</v>
      </c>
      <c r="AE105" s="17">
        <f t="shared" si="17"/>
        <v>0</v>
      </c>
      <c r="AF105" s="17">
        <f t="shared" si="18"/>
        <v>0</v>
      </c>
      <c r="AG105" s="22">
        <f t="shared" si="19"/>
      </c>
    </row>
    <row r="106" spans="1:33" ht="25.5" customHeight="1">
      <c r="A106" s="15">
        <v>2319</v>
      </c>
      <c r="B106" s="16" t="s">
        <v>219</v>
      </c>
      <c r="C106" s="14" t="s">
        <v>15</v>
      </c>
      <c r="D106" s="8" t="s">
        <v>281</v>
      </c>
      <c r="E106" s="17">
        <f>IF(ISNA(MATCH($A106,'[1]Výsledková listina'!$C:$C,0)),"",INDEX('[1]Výsledková listina'!$B:$T,MATCH($A106,'[1]Výsledková listina'!$C:$C,0),6))</f>
      </c>
      <c r="F106" s="17">
        <f>IF(ISNA(MATCH($A106,'[1]Výsledková listina'!$C:$C,0)),"",INDEX('[1]Výsledková listina'!$B:$T,MATCH($A106,'[1]Výsledková listina'!$C:$C,0),7))</f>
      </c>
      <c r="G106" s="17">
        <f>IF(OR(E106="",ISBLANK(E106)),"",INDEX(body!$A:$C,F106+1,2))</f>
      </c>
      <c r="H106" s="17">
        <f>IF(ISNA(MATCH($A106,'[1]Výsledková listina'!$L:$L,0)),"",INDEX('[1]Výsledková listina'!$B:$T,MATCH($A106,'[1]Výsledková listina'!$L:$L,0),15))</f>
      </c>
      <c r="I106" s="17">
        <f>IF(ISNA(MATCH($A106,'[1]Výsledková listina'!$L:$L,0)),"",INDEX('[1]Výsledková listina'!$B:$T,MATCH($A106,'[1]Výsledková listina'!$L:$L,0),16))</f>
      </c>
      <c r="J106" s="17">
        <f>IF(OR(H106="",ISBLANK(H106)),"",INDEX(body!$A:$C,I106+1,2))</f>
      </c>
      <c r="K106" s="17">
        <f>IF(ISNA(MATCH($A106,'[2]Výsledková listina'!$C:$C,0)),"",INDEX('[2]Výsledková listina'!$B:$T,MATCH($A106,'[2]Výsledková listina'!$C:$C,0),6))</f>
      </c>
      <c r="L106" s="17">
        <f>IF(ISNA(MATCH($A106,'[2]Výsledková listina'!$C:$C,0)),"",INDEX('[2]Výsledková listina'!$B:$T,MATCH($A106,'[2]Výsledková listina'!$C:$C,0),7))</f>
      </c>
      <c r="M106" s="17">
        <f>IF(OR(K106="",ISBLANK(K106)),"",INDEX(body!$A:$C,L106+1,2))</f>
      </c>
      <c r="N106" s="17">
        <f>IF(ISNA(MATCH($A106,'[2]Výsledková listina'!$L:$L,0)),"",INDEX('[2]Výsledková listina'!$B:$T,MATCH($A106,'[2]Výsledková listina'!$L:$L,0),15))</f>
      </c>
      <c r="O106" s="17">
        <f>IF(ISNA(MATCH($A106,'[2]Výsledková listina'!$L:$L,0)),"",INDEX('[2]Výsledková listina'!$B:$T,MATCH($A106,'[2]Výsledková listina'!$L:$L,0),16))</f>
      </c>
      <c r="P106" s="17">
        <f>IF(OR(N106="",ISBLANK(N106)),"",INDEX(body!$A:$C,O106+1,2))</f>
      </c>
      <c r="Q106" s="17">
        <f>IF(ISNA(MATCH($A106,'[3]Výsledková listina'!$C:$C,0)),"",INDEX('[3]Výsledková listina'!$B:$T,MATCH($A106,'[3]Výsledková listina'!$C:$C,0),6))</f>
      </c>
      <c r="R106" s="17">
        <f>IF(ISNA(MATCH($A106,'[3]Výsledková listina'!$C:$C,0)),"",INDEX('[3]Výsledková listina'!$B:$T,MATCH($A106,'[3]Výsledková listina'!$C:$C,0),7))</f>
      </c>
      <c r="S106" s="17">
        <f>IF(OR(Q106="",ISBLANK(Q106)),"",INDEX(body!$A:$C,R106+1,2))</f>
      </c>
      <c r="T106" s="17">
        <f>IF(ISNA(MATCH($A106,'[3]Výsledková listina'!$L:$L,0)),"",INDEX('[3]Výsledková listina'!$B:$T,MATCH($A106,'[3]Výsledková listina'!$L:$L,0),15))</f>
      </c>
      <c r="U106" s="17">
        <f>IF(ISNA(MATCH($A106,'[3]Výsledková listina'!$L:$L,0)),"",INDEX('[3]Výsledková listina'!$B:$T,MATCH($A106,'[3]Výsledková listina'!$L:$L,0),16))</f>
      </c>
      <c r="V106" s="17">
        <f>IF(OR(T106="",ISBLANK(T106)),"",INDEX(body!$A:$C,U106+1,2))</f>
      </c>
      <c r="W106" s="17">
        <f>IF(ISNA(MATCH($A106,'[4]Výsledková listina'!$C:$C,0)),"",INDEX('[4]Výsledková listina'!$B:$T,MATCH($A106,'[4]Výsledková listina'!$C:$C,0),6))</f>
      </c>
      <c r="X106" s="17">
        <f>IF(ISNA(MATCH($A106,'[4]Výsledková listina'!$C:$C,0)),"",INDEX('[4]Výsledková listina'!$B:$T,MATCH($A106,'[4]Výsledková listina'!$C:$C,0),7))</f>
      </c>
      <c r="Y106" s="17">
        <f>IF(OR(W106="",ISBLANK(W106)),"",INDEX(body!$A:$C,X106+1,2))</f>
      </c>
      <c r="Z106" s="17">
        <f>IF(ISNA(MATCH($A106,'[4]Výsledková listina'!$L:$L,0)),"",INDEX('[4]Výsledková listina'!$B:$T,MATCH($A106,'[4]Výsledková listina'!$L:$L,0),15))</f>
      </c>
      <c r="AA106" s="17">
        <f>IF(ISNA(MATCH($A106,'[4]Výsledková listina'!$L:$L,0)),"",INDEX('[4]Výsledková listina'!$B:$T,MATCH($A106,'[4]Výsledková listina'!$L:$L,0),16))</f>
      </c>
      <c r="AB106" s="17">
        <f>IF(OR(Z106="",ISBLANK(Z106)),"",INDEX(body!$A:$C,AA106+1,2))</f>
      </c>
      <c r="AC106" s="17">
        <f t="shared" si="15"/>
        <v>0</v>
      </c>
      <c r="AD106" s="17">
        <f t="shared" si="16"/>
        <v>0</v>
      </c>
      <c r="AE106" s="17">
        <f t="shared" si="17"/>
        <v>0</v>
      </c>
      <c r="AF106" s="17">
        <f t="shared" si="18"/>
        <v>0</v>
      </c>
      <c r="AG106" s="22">
        <f t="shared" si="19"/>
      </c>
    </row>
    <row r="107" spans="1:33" ht="25.5" customHeight="1">
      <c r="A107" s="15">
        <v>1086</v>
      </c>
      <c r="B107" s="16" t="s">
        <v>183</v>
      </c>
      <c r="C107" s="14" t="s">
        <v>15</v>
      </c>
      <c r="D107" s="8" t="s">
        <v>281</v>
      </c>
      <c r="E107" s="17">
        <f>IF(ISNA(MATCH($A107,'[1]Výsledková listina'!$C:$C,0)),"",INDEX('[1]Výsledková listina'!$B:$T,MATCH($A107,'[1]Výsledková listina'!$C:$C,0),6))</f>
      </c>
      <c r="F107" s="17">
        <f>IF(ISNA(MATCH($A107,'[1]Výsledková listina'!$C:$C,0)),"",INDEX('[1]Výsledková listina'!$B:$T,MATCH($A107,'[1]Výsledková listina'!$C:$C,0),7))</f>
      </c>
      <c r="G107" s="17">
        <f>IF(OR(E107="",ISBLANK(E107)),"",INDEX(body!$A:$C,F107+1,2))</f>
      </c>
      <c r="H107" s="17">
        <f>IF(ISNA(MATCH($A107,'[1]Výsledková listina'!$L:$L,0)),"",INDEX('[1]Výsledková listina'!$B:$T,MATCH($A107,'[1]Výsledková listina'!$L:$L,0),15))</f>
      </c>
      <c r="I107" s="17">
        <f>IF(ISNA(MATCH($A107,'[1]Výsledková listina'!$L:$L,0)),"",INDEX('[1]Výsledková listina'!$B:$T,MATCH($A107,'[1]Výsledková listina'!$L:$L,0),16))</f>
      </c>
      <c r="J107" s="17">
        <f>IF(OR(H107="",ISBLANK(H107)),"",INDEX(body!$A:$C,I107+1,2))</f>
      </c>
      <c r="K107" s="17">
        <f>IF(ISNA(MATCH($A107,'[2]Výsledková listina'!$C:$C,0)),"",INDEX('[2]Výsledková listina'!$B:$T,MATCH($A107,'[2]Výsledková listina'!$C:$C,0),6))</f>
      </c>
      <c r="L107" s="17">
        <f>IF(ISNA(MATCH($A107,'[2]Výsledková listina'!$C:$C,0)),"",INDEX('[2]Výsledková listina'!$B:$T,MATCH($A107,'[2]Výsledková listina'!$C:$C,0),7))</f>
      </c>
      <c r="M107" s="17">
        <f>IF(OR(K107="",ISBLANK(K107)),"",INDEX(body!$A:$C,L107+1,2))</f>
      </c>
      <c r="N107" s="17">
        <f>IF(ISNA(MATCH($A107,'[2]Výsledková listina'!$L:$L,0)),"",INDEX('[2]Výsledková listina'!$B:$T,MATCH($A107,'[2]Výsledková listina'!$L:$L,0),15))</f>
      </c>
      <c r="O107" s="17">
        <f>IF(ISNA(MATCH($A107,'[2]Výsledková listina'!$L:$L,0)),"",INDEX('[2]Výsledková listina'!$B:$T,MATCH($A107,'[2]Výsledková listina'!$L:$L,0),16))</f>
      </c>
      <c r="P107" s="17">
        <f>IF(OR(N107="",ISBLANK(N107)),"",INDEX(body!$A:$C,O107+1,2))</f>
      </c>
      <c r="Q107" s="17">
        <f>IF(ISNA(MATCH($A107,'[3]Výsledková listina'!$C:$C,0)),"",INDEX('[3]Výsledková listina'!$B:$T,MATCH($A107,'[3]Výsledková listina'!$C:$C,0),6))</f>
      </c>
      <c r="R107" s="17">
        <f>IF(ISNA(MATCH($A107,'[3]Výsledková listina'!$C:$C,0)),"",INDEX('[3]Výsledková listina'!$B:$T,MATCH($A107,'[3]Výsledková listina'!$C:$C,0),7))</f>
      </c>
      <c r="S107" s="17">
        <f>IF(OR(Q107="",ISBLANK(Q107)),"",INDEX(body!$A:$C,R107+1,2))</f>
      </c>
      <c r="T107" s="17">
        <f>IF(ISNA(MATCH($A107,'[3]Výsledková listina'!$L:$L,0)),"",INDEX('[3]Výsledková listina'!$B:$T,MATCH($A107,'[3]Výsledková listina'!$L:$L,0),15))</f>
      </c>
      <c r="U107" s="17">
        <f>IF(ISNA(MATCH($A107,'[3]Výsledková listina'!$L:$L,0)),"",INDEX('[3]Výsledková listina'!$B:$T,MATCH($A107,'[3]Výsledková listina'!$L:$L,0),16))</f>
      </c>
      <c r="V107" s="17">
        <f>IF(OR(T107="",ISBLANK(T107)),"",INDEX(body!$A:$C,U107+1,2))</f>
      </c>
      <c r="W107" s="17">
        <f>IF(ISNA(MATCH($A107,'[4]Výsledková listina'!$C:$C,0)),"",INDEX('[4]Výsledková listina'!$B:$T,MATCH($A107,'[4]Výsledková listina'!$C:$C,0),6))</f>
      </c>
      <c r="X107" s="17">
        <f>IF(ISNA(MATCH($A107,'[4]Výsledková listina'!$C:$C,0)),"",INDEX('[4]Výsledková listina'!$B:$T,MATCH($A107,'[4]Výsledková listina'!$C:$C,0),7))</f>
      </c>
      <c r="Y107" s="17">
        <f>IF(OR(W107="",ISBLANK(W107)),"",INDEX(body!$A:$C,X107+1,2))</f>
      </c>
      <c r="Z107" s="17">
        <f>IF(ISNA(MATCH($A107,'[4]Výsledková listina'!$L:$L,0)),"",INDEX('[4]Výsledková listina'!$B:$T,MATCH($A107,'[4]Výsledková listina'!$L:$L,0),15))</f>
      </c>
      <c r="AA107" s="17">
        <f>IF(ISNA(MATCH($A107,'[4]Výsledková listina'!$L:$L,0)),"",INDEX('[4]Výsledková listina'!$B:$T,MATCH($A107,'[4]Výsledková listina'!$L:$L,0),16))</f>
      </c>
      <c r="AB107" s="17">
        <f>IF(OR(Z107="",ISBLANK(Z107)),"",INDEX(body!$A:$C,AA107+1,2))</f>
      </c>
      <c r="AC107" s="17">
        <f t="shared" si="15"/>
        <v>0</v>
      </c>
      <c r="AD107" s="17">
        <f t="shared" si="16"/>
        <v>0</v>
      </c>
      <c r="AE107" s="17">
        <f t="shared" si="17"/>
        <v>0</v>
      </c>
      <c r="AF107" s="17">
        <f t="shared" si="18"/>
        <v>0</v>
      </c>
      <c r="AG107" s="22">
        <f t="shared" si="19"/>
      </c>
    </row>
    <row r="108" spans="1:33" ht="25.5" customHeight="1">
      <c r="A108" s="15">
        <v>2828</v>
      </c>
      <c r="B108" s="16" t="s">
        <v>284</v>
      </c>
      <c r="C108" s="14" t="s">
        <v>15</v>
      </c>
      <c r="D108" s="8" t="s">
        <v>283</v>
      </c>
      <c r="E108" s="17">
        <f>IF(ISNA(MATCH($A108,'[1]Výsledková listina'!$C:$C,0)),"",INDEX('[1]Výsledková listina'!$B:$T,MATCH($A108,'[1]Výsledková listina'!$C:$C,0),6))</f>
      </c>
      <c r="F108" s="17">
        <f>IF(ISNA(MATCH($A108,'[1]Výsledková listina'!$C:$C,0)),"",INDEX('[1]Výsledková listina'!$B:$T,MATCH($A108,'[1]Výsledková listina'!$C:$C,0),7))</f>
      </c>
      <c r="G108" s="17">
        <f>IF(OR(E108="",ISBLANK(E108)),"",INDEX(body!$A:$C,F108+1,2))</f>
      </c>
      <c r="H108" s="17">
        <f>IF(ISNA(MATCH($A108,'[1]Výsledková listina'!$L:$L,0)),"",INDEX('[1]Výsledková listina'!$B:$T,MATCH($A108,'[1]Výsledková listina'!$L:$L,0),15))</f>
      </c>
      <c r="I108" s="17">
        <f>IF(ISNA(MATCH($A108,'[1]Výsledková listina'!$L:$L,0)),"",INDEX('[1]Výsledková listina'!$B:$T,MATCH($A108,'[1]Výsledková listina'!$L:$L,0),16))</f>
      </c>
      <c r="J108" s="17">
        <f>IF(OR(H108="",ISBLANK(H108)),"",INDEX(body!$A:$C,I108+1,2))</f>
      </c>
      <c r="K108" s="17">
        <f>IF(ISNA(MATCH($A108,'[2]Výsledková listina'!$C:$C,0)),"",INDEX('[2]Výsledková listina'!$B:$T,MATCH($A108,'[2]Výsledková listina'!$C:$C,0),6))</f>
      </c>
      <c r="L108" s="17">
        <f>IF(ISNA(MATCH($A108,'[2]Výsledková listina'!$C:$C,0)),"",INDEX('[2]Výsledková listina'!$B:$T,MATCH($A108,'[2]Výsledková listina'!$C:$C,0),7))</f>
      </c>
      <c r="M108" s="17">
        <f>IF(OR(K108="",ISBLANK(K108)),"",INDEX(body!$A:$C,L108+1,2))</f>
      </c>
      <c r="N108" s="17">
        <f>IF(ISNA(MATCH($A108,'[2]Výsledková listina'!$L:$L,0)),"",INDEX('[2]Výsledková listina'!$B:$T,MATCH($A108,'[2]Výsledková listina'!$L:$L,0),15))</f>
      </c>
      <c r="O108" s="17">
        <f>IF(ISNA(MATCH($A108,'[2]Výsledková listina'!$L:$L,0)),"",INDEX('[2]Výsledková listina'!$B:$T,MATCH($A108,'[2]Výsledková listina'!$L:$L,0),16))</f>
      </c>
      <c r="P108" s="17">
        <f>IF(OR(N108="",ISBLANK(N108)),"",INDEX(body!$A:$C,O108+1,2))</f>
      </c>
      <c r="Q108" s="17">
        <f>IF(ISNA(MATCH($A108,'[3]Výsledková listina'!$C:$C,0)),"",INDEX('[3]Výsledková listina'!$B:$T,MATCH($A108,'[3]Výsledková listina'!$C:$C,0),6))</f>
      </c>
      <c r="R108" s="17">
        <f>IF(ISNA(MATCH($A108,'[3]Výsledková listina'!$C:$C,0)),"",INDEX('[3]Výsledková listina'!$B:$T,MATCH($A108,'[3]Výsledková listina'!$C:$C,0),7))</f>
      </c>
      <c r="S108" s="17">
        <f>IF(OR(Q108="",ISBLANK(Q108)),"",INDEX(body!$A:$C,R108+1,2))</f>
      </c>
      <c r="T108" s="17">
        <f>IF(ISNA(MATCH($A108,'[3]Výsledková listina'!$L:$L,0)),"",INDEX('[3]Výsledková listina'!$B:$T,MATCH($A108,'[3]Výsledková listina'!$L:$L,0),15))</f>
      </c>
      <c r="U108" s="17">
        <f>IF(ISNA(MATCH($A108,'[3]Výsledková listina'!$L:$L,0)),"",INDEX('[3]Výsledková listina'!$B:$T,MATCH($A108,'[3]Výsledková listina'!$L:$L,0),16))</f>
      </c>
      <c r="V108" s="17">
        <f>IF(OR(T108="",ISBLANK(T108)),"",INDEX(body!$A:$C,U108+1,2))</f>
      </c>
      <c r="W108" s="17">
        <f>IF(ISNA(MATCH($A108,'[4]Výsledková listina'!$C:$C,0)),"",INDEX('[4]Výsledková listina'!$B:$T,MATCH($A108,'[4]Výsledková listina'!$C:$C,0),6))</f>
      </c>
      <c r="X108" s="17">
        <f>IF(ISNA(MATCH($A108,'[4]Výsledková listina'!$C:$C,0)),"",INDEX('[4]Výsledková listina'!$B:$T,MATCH($A108,'[4]Výsledková listina'!$C:$C,0),7))</f>
      </c>
      <c r="Y108" s="17">
        <f>IF(OR(W108="",ISBLANK(W108)),"",INDEX(body!$A:$C,X108+1,2))</f>
      </c>
      <c r="Z108" s="17">
        <f>IF(ISNA(MATCH($A108,'[4]Výsledková listina'!$L:$L,0)),"",INDEX('[4]Výsledková listina'!$B:$T,MATCH($A108,'[4]Výsledková listina'!$L:$L,0),15))</f>
      </c>
      <c r="AA108" s="17">
        <f>IF(ISNA(MATCH($A108,'[4]Výsledková listina'!$L:$L,0)),"",INDEX('[4]Výsledková listina'!$B:$T,MATCH($A108,'[4]Výsledková listina'!$L:$L,0),16))</f>
      </c>
      <c r="AB108" s="17">
        <f>IF(OR(Z108="",ISBLANK(Z108)),"",INDEX(body!$A:$C,AA108+1,2))</f>
      </c>
      <c r="AC108" s="17">
        <f t="shared" si="15"/>
        <v>0</v>
      </c>
      <c r="AD108" s="17">
        <f t="shared" si="16"/>
        <v>0</v>
      </c>
      <c r="AE108" s="17">
        <f t="shared" si="17"/>
        <v>0</v>
      </c>
      <c r="AF108" s="17">
        <f t="shared" si="18"/>
        <v>0</v>
      </c>
      <c r="AG108" s="22">
        <f t="shared" si="19"/>
      </c>
    </row>
    <row r="109" spans="1:33" ht="25.5">
      <c r="A109" s="15">
        <v>95</v>
      </c>
      <c r="B109" s="16" t="s">
        <v>53</v>
      </c>
      <c r="C109" s="14" t="s">
        <v>15</v>
      </c>
      <c r="D109" s="8" t="s">
        <v>283</v>
      </c>
      <c r="E109" s="17">
        <f>IF(ISNA(MATCH($A109,'[1]Výsledková listina'!$C:$C,0)),"",INDEX('[1]Výsledková listina'!$B:$T,MATCH($A109,'[1]Výsledková listina'!$C:$C,0),6))</f>
      </c>
      <c r="F109" s="17">
        <f>IF(ISNA(MATCH($A109,'[1]Výsledková listina'!$C:$C,0)),"",INDEX('[1]Výsledková listina'!$B:$T,MATCH($A109,'[1]Výsledková listina'!$C:$C,0),7))</f>
      </c>
      <c r="G109" s="17">
        <f>IF(OR(E109="",ISBLANK(E109)),"",INDEX(body!$A:$C,F109+1,2))</f>
      </c>
      <c r="H109" s="17">
        <f>IF(ISNA(MATCH($A109,'[1]Výsledková listina'!$L:$L,0)),"",INDEX('[1]Výsledková listina'!$B:$T,MATCH($A109,'[1]Výsledková listina'!$L:$L,0),15))</f>
      </c>
      <c r="I109" s="17">
        <f>IF(ISNA(MATCH($A109,'[1]Výsledková listina'!$L:$L,0)),"",INDEX('[1]Výsledková listina'!$B:$T,MATCH($A109,'[1]Výsledková listina'!$L:$L,0),16))</f>
      </c>
      <c r="J109" s="17">
        <f>IF(OR(H109="",ISBLANK(H109)),"",INDEX(body!$A:$C,I109+1,2))</f>
      </c>
      <c r="K109" s="17">
        <f>IF(ISNA(MATCH($A109,'[2]Výsledková listina'!$C:$C,0)),"",INDEX('[2]Výsledková listina'!$B:$T,MATCH($A109,'[2]Výsledková listina'!$C:$C,0),6))</f>
      </c>
      <c r="L109" s="17">
        <f>IF(ISNA(MATCH($A109,'[2]Výsledková listina'!$C:$C,0)),"",INDEX('[2]Výsledková listina'!$B:$T,MATCH($A109,'[2]Výsledková listina'!$C:$C,0),7))</f>
      </c>
      <c r="M109" s="17">
        <f>IF(OR(K109="",ISBLANK(K109)),"",INDEX(body!$A:$C,L109+1,2))</f>
      </c>
      <c r="N109" s="17">
        <f>IF(ISNA(MATCH($A109,'[2]Výsledková listina'!$L:$L,0)),"",INDEX('[2]Výsledková listina'!$B:$T,MATCH($A109,'[2]Výsledková listina'!$L:$L,0),15))</f>
      </c>
      <c r="O109" s="17">
        <f>IF(ISNA(MATCH($A109,'[2]Výsledková listina'!$L:$L,0)),"",INDEX('[2]Výsledková listina'!$B:$T,MATCH($A109,'[2]Výsledková listina'!$L:$L,0),16))</f>
      </c>
      <c r="P109" s="17">
        <f>IF(OR(N109="",ISBLANK(N109)),"",INDEX(body!$A:$C,O109+1,2))</f>
      </c>
      <c r="Q109" s="17">
        <f>IF(ISNA(MATCH($A109,'[3]Výsledková listina'!$C:$C,0)),"",INDEX('[3]Výsledková listina'!$B:$T,MATCH($A109,'[3]Výsledková listina'!$C:$C,0),6))</f>
      </c>
      <c r="R109" s="17">
        <f>IF(ISNA(MATCH($A109,'[3]Výsledková listina'!$C:$C,0)),"",INDEX('[3]Výsledková listina'!$B:$T,MATCH($A109,'[3]Výsledková listina'!$C:$C,0),7))</f>
      </c>
      <c r="S109" s="17">
        <f>IF(OR(Q109="",ISBLANK(Q109)),"",INDEX(body!$A:$C,R109+1,2))</f>
      </c>
      <c r="T109" s="17">
        <f>IF(ISNA(MATCH($A109,'[3]Výsledková listina'!$L:$L,0)),"",INDEX('[3]Výsledková listina'!$B:$T,MATCH($A109,'[3]Výsledková listina'!$L:$L,0),15))</f>
      </c>
      <c r="U109" s="17">
        <f>IF(ISNA(MATCH($A109,'[3]Výsledková listina'!$L:$L,0)),"",INDEX('[3]Výsledková listina'!$B:$T,MATCH($A109,'[3]Výsledková listina'!$L:$L,0),16))</f>
      </c>
      <c r="V109" s="17">
        <f>IF(OR(T109="",ISBLANK(T109)),"",INDEX(body!$A:$C,U109+1,2))</f>
      </c>
      <c r="W109" s="17">
        <f>IF(ISNA(MATCH($A109,'[4]Výsledková listina'!$C:$C,0)),"",INDEX('[4]Výsledková listina'!$B:$T,MATCH($A109,'[4]Výsledková listina'!$C:$C,0),6))</f>
      </c>
      <c r="X109" s="17">
        <f>IF(ISNA(MATCH($A109,'[4]Výsledková listina'!$C:$C,0)),"",INDEX('[4]Výsledková listina'!$B:$T,MATCH($A109,'[4]Výsledková listina'!$C:$C,0),7))</f>
      </c>
      <c r="Y109" s="17">
        <f>IF(OR(W109="",ISBLANK(W109)),"",INDEX(body!$A:$C,X109+1,2))</f>
      </c>
      <c r="Z109" s="17">
        <f>IF(ISNA(MATCH($A109,'[4]Výsledková listina'!$L:$L,0)),"",INDEX('[4]Výsledková listina'!$B:$T,MATCH($A109,'[4]Výsledková listina'!$L:$L,0),15))</f>
      </c>
      <c r="AA109" s="17">
        <f>IF(ISNA(MATCH($A109,'[4]Výsledková listina'!$L:$L,0)),"",INDEX('[4]Výsledková listina'!$B:$T,MATCH($A109,'[4]Výsledková listina'!$L:$L,0),16))</f>
      </c>
      <c r="AB109" s="17">
        <f>IF(OR(Z109="",ISBLANK(Z109)),"",INDEX(body!$A:$C,AA109+1,2))</f>
      </c>
      <c r="AC109" s="17">
        <f t="shared" si="15"/>
        <v>0</v>
      </c>
      <c r="AD109" s="17">
        <f t="shared" si="16"/>
        <v>0</v>
      </c>
      <c r="AE109" s="17">
        <f t="shared" si="17"/>
        <v>0</v>
      </c>
      <c r="AF109" s="17">
        <f t="shared" si="18"/>
        <v>0</v>
      </c>
      <c r="AG109" s="22">
        <f t="shared" si="19"/>
      </c>
    </row>
    <row r="110" spans="1:33" ht="15.75">
      <c r="A110" s="15">
        <v>3529</v>
      </c>
      <c r="B110" s="16" t="s">
        <v>288</v>
      </c>
      <c r="C110" s="14" t="s">
        <v>15</v>
      </c>
      <c r="D110" s="8" t="s">
        <v>285</v>
      </c>
      <c r="E110" s="17">
        <f>IF(ISNA(MATCH($A110,'[1]Výsledková listina'!$C:$C,0)),"",INDEX('[1]Výsledková listina'!$B:$T,MATCH($A110,'[1]Výsledková listina'!$C:$C,0),6))</f>
      </c>
      <c r="F110" s="17">
        <f>IF(ISNA(MATCH($A110,'[1]Výsledková listina'!$C:$C,0)),"",INDEX('[1]Výsledková listina'!$B:$T,MATCH($A110,'[1]Výsledková listina'!$C:$C,0),7))</f>
      </c>
      <c r="G110" s="17">
        <f>IF(OR(E110="",ISBLANK(E110)),"",INDEX(body!$A:$C,F110+1,2))</f>
      </c>
      <c r="H110" s="17">
        <f>IF(ISNA(MATCH($A110,'[1]Výsledková listina'!$L:$L,0)),"",INDEX('[1]Výsledková listina'!$B:$T,MATCH($A110,'[1]Výsledková listina'!$L:$L,0),15))</f>
      </c>
      <c r="I110" s="17">
        <f>IF(ISNA(MATCH($A110,'[1]Výsledková listina'!$L:$L,0)),"",INDEX('[1]Výsledková listina'!$B:$T,MATCH($A110,'[1]Výsledková listina'!$L:$L,0),16))</f>
      </c>
      <c r="J110" s="17">
        <f>IF(OR(H110="",ISBLANK(H110)),"",INDEX(body!$A:$C,I110+1,2))</f>
      </c>
      <c r="K110" s="17">
        <f>IF(ISNA(MATCH($A110,'[2]Výsledková listina'!$C:$C,0)),"",INDEX('[2]Výsledková listina'!$B:$T,MATCH($A110,'[2]Výsledková listina'!$C:$C,0),6))</f>
      </c>
      <c r="L110" s="17">
        <f>IF(ISNA(MATCH($A110,'[2]Výsledková listina'!$C:$C,0)),"",INDEX('[2]Výsledková listina'!$B:$T,MATCH($A110,'[2]Výsledková listina'!$C:$C,0),7))</f>
      </c>
      <c r="M110" s="17">
        <f>IF(OR(K110="",ISBLANK(K110)),"",INDEX(body!$A:$C,L110+1,2))</f>
      </c>
      <c r="N110" s="17">
        <f>IF(ISNA(MATCH($A110,'[2]Výsledková listina'!$L:$L,0)),"",INDEX('[2]Výsledková listina'!$B:$T,MATCH($A110,'[2]Výsledková listina'!$L:$L,0),15))</f>
      </c>
      <c r="O110" s="17">
        <f>IF(ISNA(MATCH($A110,'[2]Výsledková listina'!$L:$L,0)),"",INDEX('[2]Výsledková listina'!$B:$T,MATCH($A110,'[2]Výsledková listina'!$L:$L,0),16))</f>
      </c>
      <c r="P110" s="17">
        <f>IF(OR(N110="",ISBLANK(N110)),"",INDEX(body!$A:$C,O110+1,2))</f>
      </c>
      <c r="Q110" s="17">
        <f>IF(ISNA(MATCH($A110,'[3]Výsledková listina'!$C:$C,0)),"",INDEX('[3]Výsledková listina'!$B:$T,MATCH($A110,'[3]Výsledková listina'!$C:$C,0),6))</f>
      </c>
      <c r="R110" s="17">
        <f>IF(ISNA(MATCH($A110,'[3]Výsledková listina'!$C:$C,0)),"",INDEX('[3]Výsledková listina'!$B:$T,MATCH($A110,'[3]Výsledková listina'!$C:$C,0),7))</f>
      </c>
      <c r="S110" s="17">
        <f>IF(OR(Q110="",ISBLANK(Q110)),"",INDEX(body!$A:$C,R110+1,2))</f>
      </c>
      <c r="T110" s="17">
        <f>IF(ISNA(MATCH($A110,'[3]Výsledková listina'!$L:$L,0)),"",INDEX('[3]Výsledková listina'!$B:$T,MATCH($A110,'[3]Výsledková listina'!$L:$L,0),15))</f>
      </c>
      <c r="U110" s="17">
        <f>IF(ISNA(MATCH($A110,'[3]Výsledková listina'!$L:$L,0)),"",INDEX('[3]Výsledková listina'!$B:$T,MATCH($A110,'[3]Výsledková listina'!$L:$L,0),16))</f>
      </c>
      <c r="V110" s="17">
        <f>IF(OR(T110="",ISBLANK(T110)),"",INDEX(body!$A:$C,U110+1,2))</f>
      </c>
      <c r="W110" s="17">
        <f>IF(ISNA(MATCH($A110,'[4]Výsledková listina'!$C:$C,0)),"",INDEX('[4]Výsledková listina'!$B:$T,MATCH($A110,'[4]Výsledková listina'!$C:$C,0),6))</f>
      </c>
      <c r="X110" s="17">
        <f>IF(ISNA(MATCH($A110,'[4]Výsledková listina'!$C:$C,0)),"",INDEX('[4]Výsledková listina'!$B:$T,MATCH($A110,'[4]Výsledková listina'!$C:$C,0),7))</f>
      </c>
      <c r="Y110" s="17">
        <f>IF(OR(W110="",ISBLANK(W110)),"",INDEX(body!$A:$C,X110+1,2))</f>
      </c>
      <c r="Z110" s="17">
        <f>IF(ISNA(MATCH($A110,'[4]Výsledková listina'!$L:$L,0)),"",INDEX('[4]Výsledková listina'!$B:$T,MATCH($A110,'[4]Výsledková listina'!$L:$L,0),15))</f>
      </c>
      <c r="AA110" s="17">
        <f>IF(ISNA(MATCH($A110,'[4]Výsledková listina'!$L:$L,0)),"",INDEX('[4]Výsledková listina'!$B:$T,MATCH($A110,'[4]Výsledková listina'!$L:$L,0),16))</f>
      </c>
      <c r="AB110" s="17">
        <f>IF(OR(Z110="",ISBLANK(Z110)),"",INDEX(body!$A:$C,AA110+1,2))</f>
      </c>
      <c r="AC110" s="17">
        <f t="shared" si="15"/>
        <v>0</v>
      </c>
      <c r="AD110" s="17">
        <f t="shared" si="16"/>
        <v>0</v>
      </c>
      <c r="AE110" s="17">
        <f t="shared" si="17"/>
        <v>0</v>
      </c>
      <c r="AF110" s="17">
        <f t="shared" si="18"/>
        <v>0</v>
      </c>
      <c r="AG110" s="22">
        <f t="shared" si="19"/>
      </c>
    </row>
    <row r="111" spans="1:33" ht="15.75">
      <c r="A111" s="15" t="s">
        <v>289</v>
      </c>
      <c r="B111" s="16" t="s">
        <v>290</v>
      </c>
      <c r="C111" s="14" t="s">
        <v>15</v>
      </c>
      <c r="D111" s="8" t="s">
        <v>285</v>
      </c>
      <c r="E111" s="17">
        <f>IF(ISNA(MATCH($A111,'[1]Výsledková listina'!$C:$C,0)),"",INDEX('[1]Výsledková listina'!$B:$T,MATCH($A111,'[1]Výsledková listina'!$C:$C,0),6))</f>
      </c>
      <c r="F111" s="17">
        <f>IF(ISNA(MATCH($A111,'[1]Výsledková listina'!$C:$C,0)),"",INDEX('[1]Výsledková listina'!$B:$T,MATCH($A111,'[1]Výsledková listina'!$C:$C,0),7))</f>
      </c>
      <c r="G111" s="17">
        <f>IF(OR(E111="",ISBLANK(E111)),"",INDEX(body!$A:$C,F111+1,2))</f>
      </c>
      <c r="H111" s="17">
        <f>IF(ISNA(MATCH($A111,'[1]Výsledková listina'!$L:$L,0)),"",INDEX('[1]Výsledková listina'!$B:$T,MATCH($A111,'[1]Výsledková listina'!$L:$L,0),15))</f>
      </c>
      <c r="I111" s="17">
        <f>IF(ISNA(MATCH($A111,'[1]Výsledková listina'!$L:$L,0)),"",INDEX('[1]Výsledková listina'!$B:$T,MATCH($A111,'[1]Výsledková listina'!$L:$L,0),16))</f>
      </c>
      <c r="J111" s="17">
        <f>IF(OR(H111="",ISBLANK(H111)),"",INDEX(body!$A:$C,I111+1,2))</f>
      </c>
      <c r="K111" s="17">
        <f>IF(ISNA(MATCH($A111,'[2]Výsledková listina'!$C:$C,0)),"",INDEX('[2]Výsledková listina'!$B:$T,MATCH($A111,'[2]Výsledková listina'!$C:$C,0),6))</f>
      </c>
      <c r="L111" s="17">
        <f>IF(ISNA(MATCH($A111,'[2]Výsledková listina'!$C:$C,0)),"",INDEX('[2]Výsledková listina'!$B:$T,MATCH($A111,'[2]Výsledková listina'!$C:$C,0),7))</f>
      </c>
      <c r="M111" s="17">
        <f>IF(OR(K111="",ISBLANK(K111)),"",INDEX(body!$A:$C,L111+1,2))</f>
      </c>
      <c r="N111" s="17">
        <f>IF(ISNA(MATCH($A111,'[2]Výsledková listina'!$L:$L,0)),"",INDEX('[2]Výsledková listina'!$B:$T,MATCH($A111,'[2]Výsledková listina'!$L:$L,0),15))</f>
      </c>
      <c r="O111" s="17">
        <f>IF(ISNA(MATCH($A111,'[2]Výsledková listina'!$L:$L,0)),"",INDEX('[2]Výsledková listina'!$B:$T,MATCH($A111,'[2]Výsledková listina'!$L:$L,0),16))</f>
      </c>
      <c r="P111" s="17">
        <f>IF(OR(N111="",ISBLANK(N111)),"",INDEX(body!$A:$C,O111+1,2))</f>
      </c>
      <c r="Q111" s="17">
        <f>IF(ISNA(MATCH($A111,'[3]Výsledková listina'!$C:$C,0)),"",INDEX('[3]Výsledková listina'!$B:$T,MATCH($A111,'[3]Výsledková listina'!$C:$C,0),6))</f>
      </c>
      <c r="R111" s="17">
        <f>IF(ISNA(MATCH($A111,'[3]Výsledková listina'!$C:$C,0)),"",INDEX('[3]Výsledková listina'!$B:$T,MATCH($A111,'[3]Výsledková listina'!$C:$C,0),7))</f>
      </c>
      <c r="S111" s="17">
        <f>IF(OR(Q111="",ISBLANK(Q111)),"",INDEX(body!$A:$C,R111+1,2))</f>
      </c>
      <c r="T111" s="17">
        <f>IF(ISNA(MATCH($A111,'[3]Výsledková listina'!$L:$L,0)),"",INDEX('[3]Výsledková listina'!$B:$T,MATCH($A111,'[3]Výsledková listina'!$L:$L,0),15))</f>
      </c>
      <c r="U111" s="17">
        <f>IF(ISNA(MATCH($A111,'[3]Výsledková listina'!$L:$L,0)),"",INDEX('[3]Výsledková listina'!$B:$T,MATCH($A111,'[3]Výsledková listina'!$L:$L,0),16))</f>
      </c>
      <c r="V111" s="17">
        <f>IF(OR(T111="",ISBLANK(T111)),"",INDEX(body!$A:$C,U111+1,2))</f>
      </c>
      <c r="W111" s="17">
        <f>IF(ISNA(MATCH($A111,'[4]Výsledková listina'!$C:$C,0)),"",INDEX('[4]Výsledková listina'!$B:$T,MATCH($A111,'[4]Výsledková listina'!$C:$C,0),6))</f>
      </c>
      <c r="X111" s="17">
        <f>IF(ISNA(MATCH($A111,'[4]Výsledková listina'!$C:$C,0)),"",INDEX('[4]Výsledková listina'!$B:$T,MATCH($A111,'[4]Výsledková listina'!$C:$C,0),7))</f>
      </c>
      <c r="Y111" s="17">
        <f>IF(OR(W111="",ISBLANK(W111)),"",INDEX(body!$A:$C,X111+1,2))</f>
      </c>
      <c r="Z111" s="17">
        <f>IF(ISNA(MATCH($A111,'[4]Výsledková listina'!$L:$L,0)),"",INDEX('[4]Výsledková listina'!$B:$T,MATCH($A111,'[4]Výsledková listina'!$L:$L,0),15))</f>
      </c>
      <c r="AA111" s="17">
        <f>IF(ISNA(MATCH($A111,'[4]Výsledková listina'!$L:$L,0)),"",INDEX('[4]Výsledková listina'!$B:$T,MATCH($A111,'[4]Výsledková listina'!$L:$L,0),16))</f>
      </c>
      <c r="AB111" s="17">
        <f>IF(OR(Z111="",ISBLANK(Z111)),"",INDEX(body!$A:$C,AA111+1,2))</f>
      </c>
      <c r="AC111" s="17">
        <f t="shared" si="15"/>
        <v>0</v>
      </c>
      <c r="AD111" s="17">
        <f t="shared" si="16"/>
        <v>0</v>
      </c>
      <c r="AE111" s="17">
        <f t="shared" si="17"/>
        <v>0</v>
      </c>
      <c r="AF111" s="17">
        <f t="shared" si="18"/>
        <v>0</v>
      </c>
      <c r="AG111" s="22">
        <f t="shared" si="19"/>
      </c>
    </row>
    <row r="112" spans="1:33" ht="15.75">
      <c r="A112" s="15" t="s">
        <v>291</v>
      </c>
      <c r="B112" s="16" t="s">
        <v>292</v>
      </c>
      <c r="C112" s="14" t="s">
        <v>15</v>
      </c>
      <c r="D112" s="8" t="s">
        <v>285</v>
      </c>
      <c r="E112" s="17">
        <f>IF(ISNA(MATCH($A112,'[1]Výsledková listina'!$C:$C,0)),"",INDEX('[1]Výsledková listina'!$B:$T,MATCH($A112,'[1]Výsledková listina'!$C:$C,0),6))</f>
      </c>
      <c r="F112" s="17">
        <f>IF(ISNA(MATCH($A112,'[1]Výsledková listina'!$C:$C,0)),"",INDEX('[1]Výsledková listina'!$B:$T,MATCH($A112,'[1]Výsledková listina'!$C:$C,0),7))</f>
      </c>
      <c r="G112" s="17">
        <f>IF(OR(E112="",ISBLANK(E112)),"",INDEX(body!$A:$C,F112+1,2))</f>
      </c>
      <c r="H112" s="17">
        <f>IF(ISNA(MATCH($A112,'[1]Výsledková listina'!$L:$L,0)),"",INDEX('[1]Výsledková listina'!$B:$T,MATCH($A112,'[1]Výsledková listina'!$L:$L,0),15))</f>
      </c>
      <c r="I112" s="17">
        <f>IF(ISNA(MATCH($A112,'[1]Výsledková listina'!$L:$L,0)),"",INDEX('[1]Výsledková listina'!$B:$T,MATCH($A112,'[1]Výsledková listina'!$L:$L,0),16))</f>
      </c>
      <c r="J112" s="17">
        <f>IF(OR(H112="",ISBLANK(H112)),"",INDEX(body!$A:$C,I112+1,2))</f>
      </c>
      <c r="K112" s="17">
        <f>IF(ISNA(MATCH($A112,'[2]Výsledková listina'!$C:$C,0)),"",INDEX('[2]Výsledková listina'!$B:$T,MATCH($A112,'[2]Výsledková listina'!$C:$C,0),6))</f>
      </c>
      <c r="L112" s="17">
        <f>IF(ISNA(MATCH($A112,'[2]Výsledková listina'!$C:$C,0)),"",INDEX('[2]Výsledková listina'!$B:$T,MATCH($A112,'[2]Výsledková listina'!$C:$C,0),7))</f>
      </c>
      <c r="M112" s="17">
        <f>IF(OR(K112="",ISBLANK(K112)),"",INDEX(body!$A:$C,L112+1,2))</f>
      </c>
      <c r="N112" s="17">
        <f>IF(ISNA(MATCH($A112,'[2]Výsledková listina'!$L:$L,0)),"",INDEX('[2]Výsledková listina'!$B:$T,MATCH($A112,'[2]Výsledková listina'!$L:$L,0),15))</f>
      </c>
      <c r="O112" s="17">
        <f>IF(ISNA(MATCH($A112,'[2]Výsledková listina'!$L:$L,0)),"",INDEX('[2]Výsledková listina'!$B:$T,MATCH($A112,'[2]Výsledková listina'!$L:$L,0),16))</f>
      </c>
      <c r="P112" s="17">
        <f>IF(OR(N112="",ISBLANK(N112)),"",INDEX(body!$A:$C,O112+1,2))</f>
      </c>
      <c r="Q112" s="17">
        <f>IF(ISNA(MATCH($A112,'[3]Výsledková listina'!$C:$C,0)),"",INDEX('[3]Výsledková listina'!$B:$T,MATCH($A112,'[3]Výsledková listina'!$C:$C,0),6))</f>
      </c>
      <c r="R112" s="17">
        <f>IF(ISNA(MATCH($A112,'[3]Výsledková listina'!$C:$C,0)),"",INDEX('[3]Výsledková listina'!$B:$T,MATCH($A112,'[3]Výsledková listina'!$C:$C,0),7))</f>
      </c>
      <c r="S112" s="17">
        <f>IF(OR(Q112="",ISBLANK(Q112)),"",INDEX(body!$A:$C,R112+1,2))</f>
      </c>
      <c r="T112" s="17">
        <f>IF(ISNA(MATCH($A112,'[3]Výsledková listina'!$L:$L,0)),"",INDEX('[3]Výsledková listina'!$B:$T,MATCH($A112,'[3]Výsledková listina'!$L:$L,0),15))</f>
      </c>
      <c r="U112" s="17">
        <f>IF(ISNA(MATCH($A112,'[3]Výsledková listina'!$L:$L,0)),"",INDEX('[3]Výsledková listina'!$B:$T,MATCH($A112,'[3]Výsledková listina'!$L:$L,0),16))</f>
      </c>
      <c r="V112" s="17">
        <f>IF(OR(T112="",ISBLANK(T112)),"",INDEX(body!$A:$C,U112+1,2))</f>
      </c>
      <c r="W112" s="17">
        <f>IF(ISNA(MATCH($A112,'[4]Výsledková listina'!$C:$C,0)),"",INDEX('[4]Výsledková listina'!$B:$T,MATCH($A112,'[4]Výsledková listina'!$C:$C,0),6))</f>
      </c>
      <c r="X112" s="17">
        <f>IF(ISNA(MATCH($A112,'[4]Výsledková listina'!$C:$C,0)),"",INDEX('[4]Výsledková listina'!$B:$T,MATCH($A112,'[4]Výsledková listina'!$C:$C,0),7))</f>
      </c>
      <c r="Y112" s="17">
        <f>IF(OR(W112="",ISBLANK(W112)),"",INDEX(body!$A:$C,X112+1,2))</f>
      </c>
      <c r="Z112" s="17">
        <f>IF(ISNA(MATCH($A112,'[4]Výsledková listina'!$L:$L,0)),"",INDEX('[4]Výsledková listina'!$B:$T,MATCH($A112,'[4]Výsledková listina'!$L:$L,0),15))</f>
      </c>
      <c r="AA112" s="17">
        <f>IF(ISNA(MATCH($A112,'[4]Výsledková listina'!$L:$L,0)),"",INDEX('[4]Výsledková listina'!$B:$T,MATCH($A112,'[4]Výsledková listina'!$L:$L,0),16))</f>
      </c>
      <c r="AB112" s="17">
        <f>IF(OR(Z112="",ISBLANK(Z112)),"",INDEX(body!$A:$C,AA112+1,2))</f>
      </c>
      <c r="AC112" s="17">
        <f t="shared" si="15"/>
        <v>0</v>
      </c>
      <c r="AD112" s="17">
        <f t="shared" si="16"/>
        <v>0</v>
      </c>
      <c r="AE112" s="17">
        <f t="shared" si="17"/>
        <v>0</v>
      </c>
      <c r="AF112" s="17">
        <f t="shared" si="18"/>
        <v>0</v>
      </c>
      <c r="AG112" s="22">
        <f t="shared" si="19"/>
      </c>
    </row>
    <row r="113" ht="12.75">
      <c r="AG113" s="11"/>
    </row>
    <row r="114" ht="12.75">
      <c r="AG114" s="11"/>
    </row>
    <row r="115" ht="12.75">
      <c r="AG115" s="11"/>
    </row>
    <row r="116" ht="12.75">
      <c r="AG116" s="11"/>
    </row>
    <row r="117" ht="12.75">
      <c r="AG117" s="11"/>
    </row>
    <row r="118" ht="12.75">
      <c r="AG118" s="11"/>
    </row>
    <row r="119" ht="12.75">
      <c r="AG119" s="11"/>
    </row>
    <row r="120" ht="12.75">
      <c r="AG120" s="11"/>
    </row>
    <row r="121" ht="12.75">
      <c r="AG121" s="11"/>
    </row>
    <row r="122" ht="12.75">
      <c r="AG122" s="11"/>
    </row>
    <row r="123" ht="12.75">
      <c r="AG123" s="11"/>
    </row>
    <row r="124" ht="12.75">
      <c r="AG124" s="11"/>
    </row>
    <row r="125" ht="12.75">
      <c r="AG125" s="11"/>
    </row>
    <row r="126" ht="12.75">
      <c r="AG126" s="11"/>
    </row>
    <row r="127" ht="12.75">
      <c r="AG127" s="11"/>
    </row>
    <row r="128" ht="12.75">
      <c r="AG128" s="11"/>
    </row>
    <row r="129" ht="12.75">
      <c r="AG129" s="11"/>
    </row>
    <row r="130" ht="12.75">
      <c r="AG130" s="11"/>
    </row>
    <row r="131" ht="12.75">
      <c r="AG131" s="11"/>
    </row>
    <row r="132" ht="12.75">
      <c r="AG132" s="11"/>
    </row>
    <row r="133" ht="12.75">
      <c r="AG133" s="11"/>
    </row>
    <row r="134" ht="12.75">
      <c r="AG134" s="11"/>
    </row>
    <row r="135" ht="12.75">
      <c r="AG135" s="11"/>
    </row>
    <row r="136" ht="12.75">
      <c r="AG136" s="11"/>
    </row>
    <row r="137" ht="12.75">
      <c r="AG137" s="11"/>
    </row>
    <row r="138" ht="12.75">
      <c r="AG138" s="11"/>
    </row>
    <row r="139" ht="12.75">
      <c r="AG139" s="11"/>
    </row>
    <row r="140" ht="12.75">
      <c r="AG140" s="11"/>
    </row>
    <row r="141" ht="12.75">
      <c r="AG141" s="11"/>
    </row>
    <row r="142" ht="12.75">
      <c r="AG142" s="11"/>
    </row>
    <row r="143" ht="12.75">
      <c r="AG143" s="11"/>
    </row>
    <row r="144" ht="12.75">
      <c r="AG144" s="11"/>
    </row>
    <row r="145" ht="12.75">
      <c r="AG145" s="11"/>
    </row>
    <row r="146" ht="12.75">
      <c r="AG146" s="11"/>
    </row>
    <row r="147" ht="12.75">
      <c r="AG147" s="11"/>
    </row>
    <row r="148" ht="12.75">
      <c r="AG148" s="11"/>
    </row>
    <row r="149" ht="12.75">
      <c r="AG149" s="11"/>
    </row>
    <row r="150" ht="12.75">
      <c r="AG150" s="11"/>
    </row>
    <row r="151" ht="12.75">
      <c r="AG151" s="11"/>
    </row>
    <row r="152" ht="12.75">
      <c r="AG152" s="11"/>
    </row>
    <row r="153" ht="12.75">
      <c r="AG153" s="11"/>
    </row>
    <row r="154" ht="12.75">
      <c r="AG154" s="11"/>
    </row>
    <row r="155" ht="12.75">
      <c r="AG155" s="11"/>
    </row>
    <row r="156" ht="12.75">
      <c r="AG156" s="11"/>
    </row>
    <row r="157" ht="12.75">
      <c r="AG157" s="11"/>
    </row>
    <row r="158" ht="12.75">
      <c r="AG158" s="11"/>
    </row>
    <row r="159" ht="12.75">
      <c r="AG159" s="11"/>
    </row>
    <row r="160" ht="12.75">
      <c r="AG160" s="11"/>
    </row>
    <row r="161" ht="12.75">
      <c r="AG161" s="11"/>
    </row>
    <row r="162" ht="12.75">
      <c r="AG162" s="11"/>
    </row>
    <row r="163" ht="12.75">
      <c r="AG163" s="11"/>
    </row>
    <row r="164" ht="12.75">
      <c r="AG164" s="11"/>
    </row>
    <row r="165" ht="12.75">
      <c r="AG165" s="11"/>
    </row>
    <row r="166" ht="12.75">
      <c r="AG166" s="11"/>
    </row>
    <row r="167" ht="12.75">
      <c r="AG167" s="11"/>
    </row>
    <row r="168" ht="12.75">
      <c r="AG168" s="11"/>
    </row>
    <row r="169" ht="12.75">
      <c r="AG169" s="11"/>
    </row>
    <row r="170" ht="12.75">
      <c r="AG170" s="11"/>
    </row>
    <row r="171" ht="12.75">
      <c r="AG171" s="11"/>
    </row>
    <row r="172" ht="12.75">
      <c r="AG172" s="11"/>
    </row>
    <row r="173" ht="12.75">
      <c r="AG173" s="11"/>
    </row>
    <row r="174" ht="12.75">
      <c r="AG174" s="11"/>
    </row>
    <row r="175" ht="12.75">
      <c r="AG175" s="11"/>
    </row>
    <row r="176" ht="12.75">
      <c r="AG176" s="11"/>
    </row>
    <row r="177" ht="12.75">
      <c r="AG177" s="11"/>
    </row>
    <row r="178" ht="12.75">
      <c r="AG178" s="11"/>
    </row>
    <row r="179" ht="12.75">
      <c r="AG179" s="11"/>
    </row>
    <row r="180" ht="12.75">
      <c r="AG180" s="11"/>
    </row>
    <row r="181" ht="12.75">
      <c r="AG181" s="11"/>
    </row>
    <row r="182" ht="12.75">
      <c r="AG182" s="11"/>
    </row>
    <row r="183" ht="12.75">
      <c r="AG183" s="11"/>
    </row>
    <row r="184" ht="12.75">
      <c r="AG184" s="11"/>
    </row>
    <row r="185" ht="12.75">
      <c r="AG185" s="11"/>
    </row>
    <row r="186" ht="12.75">
      <c r="AG186" s="11"/>
    </row>
    <row r="187" ht="12.75">
      <c r="AG187" s="11"/>
    </row>
    <row r="188" ht="12.75">
      <c r="AG188" s="11"/>
    </row>
    <row r="189" ht="12.75">
      <c r="AG189" s="11"/>
    </row>
    <row r="190" ht="12.75">
      <c r="AG190" s="11"/>
    </row>
    <row r="191" ht="12.75">
      <c r="AG191" s="11"/>
    </row>
    <row r="192" ht="12.75">
      <c r="AG192" s="11"/>
    </row>
    <row r="193" ht="12.75">
      <c r="AG193" s="11"/>
    </row>
    <row r="194" ht="12.75">
      <c r="AG194" s="11"/>
    </row>
    <row r="195" ht="12.75">
      <c r="AG195" s="11"/>
    </row>
    <row r="196" ht="12.75">
      <c r="AG196" s="11"/>
    </row>
    <row r="197" ht="12.75">
      <c r="AG197" s="11"/>
    </row>
    <row r="198" ht="12.75">
      <c r="AG198" s="11"/>
    </row>
    <row r="199" ht="12.75">
      <c r="AG199" s="11"/>
    </row>
    <row r="200" ht="12.75">
      <c r="AG200" s="11"/>
    </row>
    <row r="201" ht="12.75">
      <c r="AG201" s="11"/>
    </row>
    <row r="202" ht="12.75">
      <c r="AG202" s="11"/>
    </row>
    <row r="203" ht="12.75">
      <c r="AG203" s="11"/>
    </row>
    <row r="204" ht="12.75">
      <c r="AG204" s="11"/>
    </row>
    <row r="205" ht="12.75">
      <c r="AG205" s="11"/>
    </row>
    <row r="206" ht="12.75">
      <c r="AG206" s="11"/>
    </row>
    <row r="207" ht="12.75">
      <c r="AG207" s="11"/>
    </row>
    <row r="208" ht="12.75">
      <c r="AG208" s="11"/>
    </row>
    <row r="209" ht="12.75">
      <c r="AG209" s="11"/>
    </row>
    <row r="210" ht="12.75">
      <c r="AG210" s="11"/>
    </row>
    <row r="211" ht="12.75">
      <c r="AG211" s="11"/>
    </row>
    <row r="212" ht="12.75">
      <c r="AG212" s="11"/>
    </row>
    <row r="213" ht="12.75">
      <c r="AG213" s="11"/>
    </row>
    <row r="214" ht="12.75">
      <c r="AG214" s="11"/>
    </row>
    <row r="215" ht="12.75">
      <c r="AG215" s="11"/>
    </row>
    <row r="216" ht="12.75">
      <c r="AG216" s="11"/>
    </row>
    <row r="217" ht="12.75">
      <c r="AG217" s="11"/>
    </row>
    <row r="218" ht="12.75">
      <c r="AG218" s="11"/>
    </row>
    <row r="219" ht="12.75">
      <c r="AG219" s="11"/>
    </row>
    <row r="220" ht="12.75">
      <c r="AG220" s="11"/>
    </row>
    <row r="221" ht="12.75">
      <c r="AG221" s="11"/>
    </row>
    <row r="222" ht="12.75">
      <c r="AG222" s="11"/>
    </row>
    <row r="223" ht="12.75">
      <c r="AG223" s="11"/>
    </row>
    <row r="224" ht="12.75">
      <c r="AG224" s="11"/>
    </row>
    <row r="225" ht="12.75">
      <c r="AG225" s="11"/>
    </row>
    <row r="226" ht="12.75">
      <c r="AG226" s="11"/>
    </row>
    <row r="227" ht="12.75">
      <c r="AG227" s="11"/>
    </row>
    <row r="228" ht="12.75">
      <c r="AG228" s="11"/>
    </row>
    <row r="229" ht="12.75">
      <c r="AG229" s="11"/>
    </row>
    <row r="230" ht="12.75">
      <c r="AG230" s="11"/>
    </row>
    <row r="231" ht="12.75">
      <c r="AG231" s="11"/>
    </row>
    <row r="232" ht="12.75">
      <c r="AG232" s="11"/>
    </row>
    <row r="233" ht="12.75">
      <c r="AG233" s="11"/>
    </row>
    <row r="234" ht="12.75">
      <c r="AG234" s="11"/>
    </row>
    <row r="235" ht="12.75">
      <c r="AG235" s="11"/>
    </row>
  </sheetData>
  <sheetProtection formatCells="0" formatColumns="0" formatRows="0" insertColumns="0" insertRows="0" deleteColumns="0" deleteRows="0" selectLockedCells="1" sort="0" autoFilter="0"/>
  <autoFilter ref="A3:AG112">
    <sortState ref="A4:AG235">
      <sortCondition descending="1" sortBy="value" ref="AF4:AF235"/>
    </sortState>
  </autoFilter>
  <mergeCells count="17">
    <mergeCell ref="E1:J1"/>
    <mergeCell ref="E2:G2"/>
    <mergeCell ref="H2:J2"/>
    <mergeCell ref="A1:A3"/>
    <mergeCell ref="B1:B3"/>
    <mergeCell ref="C1:C3"/>
    <mergeCell ref="D1:D3"/>
    <mergeCell ref="AC1:AG2"/>
    <mergeCell ref="K1:P1"/>
    <mergeCell ref="K2:M2"/>
    <mergeCell ref="N2:P2"/>
    <mergeCell ref="W1:AB1"/>
    <mergeCell ref="W2:Y2"/>
    <mergeCell ref="Q1:V1"/>
    <mergeCell ref="Q2:S2"/>
    <mergeCell ref="T2:V2"/>
    <mergeCell ref="Z2:AB2"/>
  </mergeCells>
  <conditionalFormatting sqref="AG4:AG112">
    <cfRule type="cellIs" priority="3" dxfId="0" operator="between" stopIfTrue="1">
      <formula>1</formula>
      <formula>3</formula>
    </cfRule>
  </conditionalFormatting>
  <printOptions/>
  <pageMargins left="0.4724409448818898" right="0.4330708661417323" top="0.7874015748031497" bottom="0.5118110236220472" header="0.31496062992125984" footer="0.2755905511811024"/>
  <pageSetup fitToHeight="3" fitToWidth="1" horizontalDpi="300" verticalDpi="300" orientation="landscape" paperSize="9" scale="77" r:id="rId1"/>
  <headerFooter alignWithMargins="0">
    <oddHeader>&amp;C&amp;"Arial,Tučné"&amp;14 1. liga LRU feeder 2013 
&amp;A</oddHeader>
    <oddFooter>&amp;L&amp;F 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X254"/>
  <sheetViews>
    <sheetView view="pageBreakPreview" zoomScaleSheetLayoutView="100" zoomScalePageLayoutView="0" workbookViewId="0" topLeftCell="A1">
      <pane xSplit="4" ySplit="3" topLeftCell="E3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10" sqref="B10"/>
    </sheetView>
  </sheetViews>
  <sheetFormatPr defaultColWidth="9.140625" defaultRowHeight="12.75" outlineLevelCol="1"/>
  <cols>
    <col min="1" max="1" width="5.57421875" style="9" customWidth="1"/>
    <col min="2" max="2" width="24.421875" style="9" bestFit="1" customWidth="1"/>
    <col min="3" max="3" width="4.00390625" style="9" bestFit="1" customWidth="1"/>
    <col min="4" max="4" width="23.00390625" style="10" bestFit="1" customWidth="1"/>
    <col min="5" max="5" width="6.8515625" style="9" customWidth="1"/>
    <col min="6" max="6" width="5.57421875" style="9" bestFit="1" customWidth="1"/>
    <col min="7" max="7" width="6.8515625" style="9" customWidth="1"/>
    <col min="8" max="8" width="5.57421875" style="9" bestFit="1" customWidth="1"/>
    <col min="9" max="9" width="6.8515625" style="9" customWidth="1"/>
    <col min="10" max="10" width="5.57421875" style="9" customWidth="1"/>
    <col min="11" max="11" width="6.8515625" style="9" customWidth="1"/>
    <col min="12" max="12" width="5.57421875" style="9" customWidth="1"/>
    <col min="13" max="13" width="6.8515625" style="9" hidden="1" customWidth="1" outlineLevel="1"/>
    <col min="14" max="14" width="5.57421875" style="9" hidden="1" customWidth="1" outlineLevel="1"/>
    <col min="15" max="15" width="6.8515625" style="9" hidden="1" customWidth="1" outlineLevel="1"/>
    <col min="16" max="16" width="5.57421875" style="9" hidden="1" customWidth="1" outlineLevel="1"/>
    <col min="17" max="17" width="6.8515625" style="9" hidden="1" customWidth="1" outlineLevel="1"/>
    <col min="18" max="18" width="5.57421875" style="9" hidden="1" customWidth="1" outlineLevel="1"/>
    <col min="19" max="19" width="6.8515625" style="9" hidden="1" customWidth="1" outlineLevel="1"/>
    <col min="20" max="20" width="5.57421875" style="9" hidden="1" customWidth="1" outlineLevel="1"/>
    <col min="21" max="21" width="6.8515625" style="9" customWidth="1" collapsed="1"/>
    <col min="22" max="22" width="6.28125" style="9" customWidth="1"/>
    <col min="23" max="23" width="4.8515625" style="9" bestFit="1" customWidth="1"/>
    <col min="24" max="24" width="6.57421875" style="9" customWidth="1"/>
  </cols>
  <sheetData>
    <row r="1" spans="1:24" ht="12.75">
      <c r="A1" s="26" t="s">
        <v>13</v>
      </c>
      <c r="B1" s="26" t="s">
        <v>11</v>
      </c>
      <c r="C1" s="26" t="s">
        <v>14</v>
      </c>
      <c r="D1" s="39" t="s">
        <v>1</v>
      </c>
      <c r="E1" s="29" t="s">
        <v>5</v>
      </c>
      <c r="F1" s="29"/>
      <c r="G1" s="29"/>
      <c r="H1" s="29"/>
      <c r="I1" s="29" t="s">
        <v>7</v>
      </c>
      <c r="J1" s="29"/>
      <c r="K1" s="29"/>
      <c r="L1" s="29"/>
      <c r="M1" s="29" t="s">
        <v>8</v>
      </c>
      <c r="N1" s="29"/>
      <c r="O1" s="29"/>
      <c r="P1" s="29"/>
      <c r="Q1" s="29" t="s">
        <v>20</v>
      </c>
      <c r="R1" s="29"/>
      <c r="S1" s="29"/>
      <c r="T1" s="29"/>
      <c r="U1" s="29" t="s">
        <v>9</v>
      </c>
      <c r="V1" s="29"/>
      <c r="W1" s="29"/>
      <c r="X1" s="29"/>
    </row>
    <row r="2" spans="1:24" ht="12.75">
      <c r="A2" s="27"/>
      <c r="B2" s="27"/>
      <c r="C2" s="27"/>
      <c r="D2" s="40"/>
      <c r="E2" s="29" t="s">
        <v>6</v>
      </c>
      <c r="F2" s="29"/>
      <c r="G2" s="29" t="s">
        <v>10</v>
      </c>
      <c r="H2" s="29"/>
      <c r="I2" s="29" t="s">
        <v>6</v>
      </c>
      <c r="J2" s="29"/>
      <c r="K2" s="29" t="s">
        <v>10</v>
      </c>
      <c r="L2" s="29"/>
      <c r="M2" s="29" t="s">
        <v>6</v>
      </c>
      <c r="N2" s="29"/>
      <c r="O2" s="29" t="s">
        <v>10</v>
      </c>
      <c r="P2" s="29"/>
      <c r="Q2" s="29" t="s">
        <v>6</v>
      </c>
      <c r="R2" s="29"/>
      <c r="S2" s="29" t="s">
        <v>10</v>
      </c>
      <c r="T2" s="29"/>
      <c r="U2" s="29"/>
      <c r="V2" s="29"/>
      <c r="W2" s="29"/>
      <c r="X2" s="29"/>
    </row>
    <row r="3" spans="1:24" ht="25.5">
      <c r="A3" s="28"/>
      <c r="B3" s="28"/>
      <c r="C3" s="28"/>
      <c r="D3" s="41"/>
      <c r="E3" s="1" t="s">
        <v>2</v>
      </c>
      <c r="F3" s="1" t="s">
        <v>47</v>
      </c>
      <c r="G3" s="1" t="s">
        <v>2</v>
      </c>
      <c r="H3" s="1" t="s">
        <v>47</v>
      </c>
      <c r="I3" s="1" t="s">
        <v>2</v>
      </c>
      <c r="J3" s="1" t="s">
        <v>47</v>
      </c>
      <c r="K3" s="1" t="s">
        <v>2</v>
      </c>
      <c r="L3" s="1" t="s">
        <v>47</v>
      </c>
      <c r="M3" s="1" t="s">
        <v>2</v>
      </c>
      <c r="N3" s="1" t="s">
        <v>47</v>
      </c>
      <c r="O3" s="1" t="s">
        <v>2</v>
      </c>
      <c r="P3" s="1" t="s">
        <v>47</v>
      </c>
      <c r="Q3" s="1" t="s">
        <v>2</v>
      </c>
      <c r="R3" s="1" t="s">
        <v>47</v>
      </c>
      <c r="S3" s="1" t="s">
        <v>2</v>
      </c>
      <c r="T3" s="1" t="s">
        <v>47</v>
      </c>
      <c r="U3" s="1" t="s">
        <v>2</v>
      </c>
      <c r="V3" s="1" t="s">
        <v>47</v>
      </c>
      <c r="W3" s="3" t="s">
        <v>12</v>
      </c>
      <c r="X3" s="2" t="s">
        <v>4</v>
      </c>
    </row>
    <row r="4" spans="1:24" ht="25.5" customHeight="1">
      <c r="A4" s="6">
        <v>96</v>
      </c>
      <c r="B4" s="7" t="s">
        <v>54</v>
      </c>
      <c r="C4" s="7" t="s">
        <v>15</v>
      </c>
      <c r="D4" s="8" t="s">
        <v>165</v>
      </c>
      <c r="E4" s="4">
        <f>IF(ISNA(MATCH($A4,'[1]Výsledková listina'!$C:$C,0)),"",INDEX('[1]Výsledková listina'!$B:$T,MATCH($A4,'[1]Výsledková listina'!$C:$C,0),6))</f>
      </c>
      <c r="F4" s="4">
        <f>IF(ISNA(MATCH($A4,'[1]Výsledková listina'!$C:$C,0)),"",INDEX('[1]Výsledková listina'!$B:$T,MATCH($A4,'[1]Výsledková listina'!$C:$C,0),7))</f>
      </c>
      <c r="G4" s="4">
        <f>IF(ISNA(MATCH($A4,'[1]Výsledková listina'!$L:$L,0)),"",INDEX('[1]Výsledková listina'!$B:$T,MATCH($A4,'[1]Výsledková listina'!$L:$L,0),15))</f>
      </c>
      <c r="H4" s="4">
        <f>IF(ISNA(MATCH($A4,'[1]Výsledková listina'!$L:$L,0)),"",INDEX('[1]Výsledková listina'!$B:$T,MATCH($A4,'[1]Výsledková listina'!$L:$L,0),16))</f>
      </c>
      <c r="I4" s="4">
        <f>IF(ISNA(MATCH($A4,'[2]Výsledková listina'!$C:$C,0)),"",INDEX('[2]Výsledková listina'!$B:$T,MATCH($A4,'[2]Výsledková listina'!$C:$C,0),6))</f>
      </c>
      <c r="J4" s="4">
        <f>IF(ISNA(MATCH($A4,'[2]Výsledková listina'!$C:$C,0)),"",INDEX('[2]Výsledková listina'!$B:$T,MATCH($A4,'[2]Výsledková listina'!$C:$C,0),7))</f>
      </c>
      <c r="K4" s="4">
        <f>IF(ISNA(MATCH($A4,'[2]Výsledková listina'!$L:$L,0)),"",INDEX('[2]Výsledková listina'!$B:$T,MATCH($A4,'[2]Výsledková listina'!$L:$L,0),15))</f>
      </c>
      <c r="L4" s="4">
        <f>IF(ISNA(MATCH($A4,'[2]Výsledková listina'!$L:$L,0)),"",INDEX('[2]Výsledková listina'!$B:$T,MATCH($A4,'[2]Výsledková listina'!$L:$L,0),16))</f>
      </c>
      <c r="M4" s="4">
        <f>IF(ISNA(MATCH($A4,'[3]Výsledková listina'!$C:$C,0)),"",INDEX('[3]Výsledková listina'!$B:$T,MATCH($A4,'[3]Výsledková listina'!$C:$C,0),6))</f>
      </c>
      <c r="N4" s="4">
        <f>IF(ISNA(MATCH($A4,'[3]Výsledková listina'!$C:$C,0)),"",INDEX('[3]Výsledková listina'!$B:$T,MATCH($A4,'[3]Výsledková listina'!$C:$C,0),7))</f>
      </c>
      <c r="O4" s="4">
        <f>IF(ISNA(MATCH($A4,'[3]Výsledková listina'!$L:$L,0)),"",INDEX('[3]Výsledková listina'!$B:$T,MATCH($A4,'[3]Výsledková listina'!$L:$L,0),15))</f>
      </c>
      <c r="P4" s="4">
        <f>IF(ISNA(MATCH($A4,'[3]Výsledková listina'!$L:$L,0)),"",INDEX('[3]Výsledková listina'!$B:$T,MATCH($A4,'[3]Výsledková listina'!$L:$L,0),16))</f>
      </c>
      <c r="Q4" s="4">
        <f>IF(ISNA(MATCH($A4,'[4]Výsledková listina'!$C:$C,0)),"",INDEX('[4]Výsledková listina'!$B:$T,MATCH($A4,'[4]Výsledková listina'!$C:$C,0),6))</f>
      </c>
      <c r="R4" s="4">
        <f>IF(ISNA(MATCH($A4,'[4]Výsledková listina'!$C:$C,0)),"",INDEX('[4]Výsledková listina'!$B:$T,MATCH($A4,'[4]Výsledková listina'!$C:$C,0),7))</f>
      </c>
      <c r="S4" s="4">
        <f>IF(ISNA(MATCH($A4,'[4]Výsledková listina'!$L:$L,0)),"",INDEX('[4]Výsledková listina'!$B:$T,MATCH($A4,'[4]Výsledková listina'!$L:$L,0),15))</f>
      </c>
      <c r="T4" s="4">
        <f>IF(ISNA(MATCH($A4,'[4]Výsledková listina'!$L:$L,0)),"",INDEX('[4]Výsledková listina'!$B:$T,MATCH($A4,'[4]Výsledková listina'!$L:$L,0),16))</f>
      </c>
      <c r="U4" s="4">
        <f aca="true" t="shared" si="0" ref="U4:U35">SUM(E4,G4,I4,K4,M4,O4,Q4,S4)</f>
        <v>0</v>
      </c>
      <c r="V4" s="4">
        <f aca="true" t="shared" si="1" ref="V4:V35">SUM(F4,H4,J4,L4,N4,P4,R4,T4)</f>
        <v>0</v>
      </c>
      <c r="W4" s="4">
        <f aca="true" t="shared" si="2" ref="W4:W35">COUNT(F4,H4,J4,L4,N4,P4,R4,T4)</f>
        <v>0</v>
      </c>
      <c r="X4" s="5">
        <f aca="true" t="shared" si="3" ref="X4:X35">IF(ISTEXT(X3),1,X3+1)</f>
        <v>1</v>
      </c>
    </row>
    <row r="5" spans="1:24" ht="25.5" customHeight="1">
      <c r="A5" s="6">
        <v>95</v>
      </c>
      <c r="B5" s="7" t="s">
        <v>53</v>
      </c>
      <c r="C5" s="7" t="s">
        <v>15</v>
      </c>
      <c r="D5" s="8" t="s">
        <v>165</v>
      </c>
      <c r="E5" s="4">
        <f>IF(ISNA(MATCH($A5,'[1]Výsledková listina'!$C:$C,0)),"",INDEX('[1]Výsledková listina'!$B:$T,MATCH($A5,'[1]Výsledková listina'!$C:$C,0),6))</f>
      </c>
      <c r="F5" s="4">
        <f>IF(ISNA(MATCH($A5,'[1]Výsledková listina'!$C:$C,0)),"",INDEX('[1]Výsledková listina'!$B:$T,MATCH($A5,'[1]Výsledková listina'!$C:$C,0),7))</f>
      </c>
      <c r="G5" s="4">
        <f>IF(ISNA(MATCH($A5,'[1]Výsledková listina'!$L:$L,0)),"",INDEX('[1]Výsledková listina'!$B:$T,MATCH($A5,'[1]Výsledková listina'!$L:$L,0),15))</f>
      </c>
      <c r="H5" s="4">
        <f>IF(ISNA(MATCH($A5,'[1]Výsledková listina'!$L:$L,0)),"",INDEX('[1]Výsledková listina'!$B:$T,MATCH($A5,'[1]Výsledková listina'!$L:$L,0),16))</f>
      </c>
      <c r="I5" s="4">
        <f>IF(ISNA(MATCH($A5,'[2]Výsledková listina'!$C:$C,0)),"",INDEX('[2]Výsledková listina'!$B:$T,MATCH($A5,'[2]Výsledková listina'!$C:$C,0),6))</f>
      </c>
      <c r="J5" s="4">
        <f>IF(ISNA(MATCH($A5,'[2]Výsledková listina'!$C:$C,0)),"",INDEX('[2]Výsledková listina'!$B:$T,MATCH($A5,'[2]Výsledková listina'!$C:$C,0),7))</f>
      </c>
      <c r="K5" s="4">
        <f>IF(ISNA(MATCH($A5,'[2]Výsledková listina'!$L:$L,0)),"",INDEX('[2]Výsledková listina'!$B:$T,MATCH($A5,'[2]Výsledková listina'!$L:$L,0),15))</f>
      </c>
      <c r="L5" s="4">
        <f>IF(ISNA(MATCH($A5,'[2]Výsledková listina'!$L:$L,0)),"",INDEX('[2]Výsledková listina'!$B:$T,MATCH($A5,'[2]Výsledková listina'!$L:$L,0),16))</f>
      </c>
      <c r="M5" s="4">
        <f>IF(ISNA(MATCH($A5,'[3]Výsledková listina'!$C:$C,0)),"",INDEX('[3]Výsledková listina'!$B:$T,MATCH($A5,'[3]Výsledková listina'!$C:$C,0),6))</f>
      </c>
      <c r="N5" s="4">
        <f>IF(ISNA(MATCH($A5,'[3]Výsledková listina'!$C:$C,0)),"",INDEX('[3]Výsledková listina'!$B:$T,MATCH($A5,'[3]Výsledková listina'!$C:$C,0),7))</f>
      </c>
      <c r="O5" s="4">
        <f>IF(ISNA(MATCH($A5,'[3]Výsledková listina'!$L:$L,0)),"",INDEX('[3]Výsledková listina'!$B:$T,MATCH($A5,'[3]Výsledková listina'!$L:$L,0),15))</f>
      </c>
      <c r="P5" s="4">
        <f>IF(ISNA(MATCH($A5,'[3]Výsledková listina'!$L:$L,0)),"",INDEX('[3]Výsledková listina'!$B:$T,MATCH($A5,'[3]Výsledková listina'!$L:$L,0),16))</f>
      </c>
      <c r="Q5" s="4">
        <f>IF(ISNA(MATCH($A5,'[4]Výsledková listina'!$C:$C,0)),"",INDEX('[4]Výsledková listina'!$B:$T,MATCH($A5,'[4]Výsledková listina'!$C:$C,0),6))</f>
      </c>
      <c r="R5" s="4">
        <f>IF(ISNA(MATCH($A5,'[4]Výsledková listina'!$C:$C,0)),"",INDEX('[4]Výsledková listina'!$B:$T,MATCH($A5,'[4]Výsledková listina'!$C:$C,0),7))</f>
      </c>
      <c r="S5" s="4">
        <f>IF(ISNA(MATCH($A5,'[4]Výsledková listina'!$L:$L,0)),"",INDEX('[4]Výsledková listina'!$B:$T,MATCH($A5,'[4]Výsledková listina'!$L:$L,0),15))</f>
      </c>
      <c r="T5" s="4">
        <f>IF(ISNA(MATCH($A5,'[4]Výsledková listina'!$L:$L,0)),"",INDEX('[4]Výsledková listina'!$B:$T,MATCH($A5,'[4]Výsledková listina'!$L:$L,0),16))</f>
      </c>
      <c r="U5" s="4">
        <f t="shared" si="0"/>
        <v>0</v>
      </c>
      <c r="V5" s="4">
        <f t="shared" si="1"/>
        <v>0</v>
      </c>
      <c r="W5" s="4">
        <f t="shared" si="2"/>
        <v>0</v>
      </c>
      <c r="X5" s="5">
        <f t="shared" si="3"/>
        <v>2</v>
      </c>
    </row>
    <row r="6" spans="1:24" ht="25.5" customHeight="1">
      <c r="A6" s="6">
        <v>2015</v>
      </c>
      <c r="B6" s="7" t="s">
        <v>75</v>
      </c>
      <c r="C6" s="7" t="s">
        <v>15</v>
      </c>
      <c r="D6" s="8" t="s">
        <v>154</v>
      </c>
      <c r="E6" s="4">
        <f>IF(ISNA(MATCH($A6,'[1]Výsledková listina'!$C:$C,0)),"",INDEX('[1]Výsledková listina'!$B:$T,MATCH($A6,'[1]Výsledková listina'!$C:$C,0),6))</f>
      </c>
      <c r="F6" s="4">
        <f>IF(ISNA(MATCH($A6,'[1]Výsledková listina'!$C:$C,0)),"",INDEX('[1]Výsledková listina'!$B:$T,MATCH($A6,'[1]Výsledková listina'!$C:$C,0),7))</f>
      </c>
      <c r="G6" s="4">
        <f>IF(ISNA(MATCH($A6,'[1]Výsledková listina'!$L:$L,0)),"",INDEX('[1]Výsledková listina'!$B:$T,MATCH($A6,'[1]Výsledková listina'!$L:$L,0),15))</f>
      </c>
      <c r="H6" s="4">
        <f>IF(ISNA(MATCH($A6,'[1]Výsledková listina'!$L:$L,0)),"",INDEX('[1]Výsledková listina'!$B:$T,MATCH($A6,'[1]Výsledková listina'!$L:$L,0),16))</f>
      </c>
      <c r="I6" s="4">
        <f>IF(ISNA(MATCH($A6,'[2]Výsledková listina'!$C:$C,0)),"",INDEX('[2]Výsledková listina'!$B:$T,MATCH($A6,'[2]Výsledková listina'!$C:$C,0),6))</f>
      </c>
      <c r="J6" s="4">
        <f>IF(ISNA(MATCH($A6,'[2]Výsledková listina'!$C:$C,0)),"",INDEX('[2]Výsledková listina'!$B:$T,MATCH($A6,'[2]Výsledková listina'!$C:$C,0),7))</f>
      </c>
      <c r="K6" s="4">
        <f>IF(ISNA(MATCH($A6,'[2]Výsledková listina'!$L:$L,0)),"",INDEX('[2]Výsledková listina'!$B:$T,MATCH($A6,'[2]Výsledková listina'!$L:$L,0),15))</f>
      </c>
      <c r="L6" s="4">
        <f>IF(ISNA(MATCH($A6,'[2]Výsledková listina'!$L:$L,0)),"",INDEX('[2]Výsledková listina'!$B:$T,MATCH($A6,'[2]Výsledková listina'!$L:$L,0),16))</f>
      </c>
      <c r="M6" s="4">
        <f>IF(ISNA(MATCH($A6,'[3]Výsledková listina'!$C:$C,0)),"",INDEX('[3]Výsledková listina'!$B:$T,MATCH($A6,'[3]Výsledková listina'!$C:$C,0),6))</f>
      </c>
      <c r="N6" s="4">
        <f>IF(ISNA(MATCH($A6,'[3]Výsledková listina'!$C:$C,0)),"",INDEX('[3]Výsledková listina'!$B:$T,MATCH($A6,'[3]Výsledková listina'!$C:$C,0),7))</f>
      </c>
      <c r="O6" s="4">
        <f>IF(ISNA(MATCH($A6,'[3]Výsledková listina'!$L:$L,0)),"",INDEX('[3]Výsledková listina'!$B:$T,MATCH($A6,'[3]Výsledková listina'!$L:$L,0),15))</f>
      </c>
      <c r="P6" s="4">
        <f>IF(ISNA(MATCH($A6,'[3]Výsledková listina'!$L:$L,0)),"",INDEX('[3]Výsledková listina'!$B:$T,MATCH($A6,'[3]Výsledková listina'!$L:$L,0),16))</f>
      </c>
      <c r="Q6" s="4">
        <f>IF(ISNA(MATCH($A6,'[4]Výsledková listina'!$C:$C,0)),"",INDEX('[4]Výsledková listina'!$B:$T,MATCH($A6,'[4]Výsledková listina'!$C:$C,0),6))</f>
      </c>
      <c r="R6" s="4">
        <f>IF(ISNA(MATCH($A6,'[4]Výsledková listina'!$C:$C,0)),"",INDEX('[4]Výsledková listina'!$B:$T,MATCH($A6,'[4]Výsledková listina'!$C:$C,0),7))</f>
      </c>
      <c r="S6" s="4">
        <f>IF(ISNA(MATCH($A6,'[4]Výsledková listina'!$L:$L,0)),"",INDEX('[4]Výsledková listina'!$B:$T,MATCH($A6,'[4]Výsledková listina'!$L:$L,0),15))</f>
      </c>
      <c r="T6" s="4">
        <f>IF(ISNA(MATCH($A6,'[4]Výsledková listina'!$L:$L,0)),"",INDEX('[4]Výsledková listina'!$B:$T,MATCH($A6,'[4]Výsledková listina'!$L:$L,0),16))</f>
      </c>
      <c r="U6" s="4">
        <f t="shared" si="0"/>
        <v>0</v>
      </c>
      <c r="V6" s="4">
        <f t="shared" si="1"/>
        <v>0</v>
      </c>
      <c r="W6" s="4">
        <f t="shared" si="2"/>
        <v>0</v>
      </c>
      <c r="X6" s="5">
        <f t="shared" si="3"/>
        <v>3</v>
      </c>
    </row>
    <row r="7" spans="1:24" ht="25.5" customHeight="1">
      <c r="A7" s="6">
        <v>72</v>
      </c>
      <c r="B7" s="7" t="s">
        <v>56</v>
      </c>
      <c r="C7" s="7" t="s">
        <v>15</v>
      </c>
      <c r="D7" s="8" t="s">
        <v>165</v>
      </c>
      <c r="E7" s="4">
        <f>IF(ISNA(MATCH($A7,'[1]Výsledková listina'!$C:$C,0)),"",INDEX('[1]Výsledková listina'!$B:$T,MATCH($A7,'[1]Výsledková listina'!$C:$C,0),6))</f>
      </c>
      <c r="F7" s="4">
        <f>IF(ISNA(MATCH($A7,'[1]Výsledková listina'!$C:$C,0)),"",INDEX('[1]Výsledková listina'!$B:$T,MATCH($A7,'[1]Výsledková listina'!$C:$C,0),7))</f>
      </c>
      <c r="G7" s="4">
        <f>IF(ISNA(MATCH($A7,'[1]Výsledková listina'!$L:$L,0)),"",INDEX('[1]Výsledková listina'!$B:$T,MATCH($A7,'[1]Výsledková listina'!$L:$L,0),15))</f>
      </c>
      <c r="H7" s="4">
        <f>IF(ISNA(MATCH($A7,'[1]Výsledková listina'!$L:$L,0)),"",INDEX('[1]Výsledková listina'!$B:$T,MATCH($A7,'[1]Výsledková listina'!$L:$L,0),16))</f>
      </c>
      <c r="I7" s="4">
        <f>IF(ISNA(MATCH($A7,'[2]Výsledková listina'!$C:$C,0)),"",INDEX('[2]Výsledková listina'!$B:$T,MATCH($A7,'[2]Výsledková listina'!$C:$C,0),6))</f>
      </c>
      <c r="J7" s="4">
        <f>IF(ISNA(MATCH($A7,'[2]Výsledková listina'!$C:$C,0)),"",INDEX('[2]Výsledková listina'!$B:$T,MATCH($A7,'[2]Výsledková listina'!$C:$C,0),7))</f>
      </c>
      <c r="K7" s="4">
        <f>IF(ISNA(MATCH($A7,'[2]Výsledková listina'!$L:$L,0)),"",INDEX('[2]Výsledková listina'!$B:$T,MATCH($A7,'[2]Výsledková listina'!$L:$L,0),15))</f>
      </c>
      <c r="L7" s="4">
        <f>IF(ISNA(MATCH($A7,'[2]Výsledková listina'!$L:$L,0)),"",INDEX('[2]Výsledková listina'!$B:$T,MATCH($A7,'[2]Výsledková listina'!$L:$L,0),16))</f>
      </c>
      <c r="M7" s="4">
        <f>IF(ISNA(MATCH($A7,'[3]Výsledková listina'!$C:$C,0)),"",INDEX('[3]Výsledková listina'!$B:$T,MATCH($A7,'[3]Výsledková listina'!$C:$C,0),6))</f>
      </c>
      <c r="N7" s="4">
        <f>IF(ISNA(MATCH($A7,'[3]Výsledková listina'!$C:$C,0)),"",INDEX('[3]Výsledková listina'!$B:$T,MATCH($A7,'[3]Výsledková listina'!$C:$C,0),7))</f>
      </c>
      <c r="O7" s="4">
        <f>IF(ISNA(MATCH($A7,'[3]Výsledková listina'!$L:$L,0)),"",INDEX('[3]Výsledková listina'!$B:$T,MATCH($A7,'[3]Výsledková listina'!$L:$L,0),15))</f>
      </c>
      <c r="P7" s="4">
        <f>IF(ISNA(MATCH($A7,'[3]Výsledková listina'!$L:$L,0)),"",INDEX('[3]Výsledková listina'!$B:$T,MATCH($A7,'[3]Výsledková listina'!$L:$L,0),16))</f>
      </c>
      <c r="Q7" s="4">
        <f>IF(ISNA(MATCH($A7,'[4]Výsledková listina'!$C:$C,0)),"",INDEX('[4]Výsledková listina'!$B:$T,MATCH($A7,'[4]Výsledková listina'!$C:$C,0),6))</f>
      </c>
      <c r="R7" s="4">
        <f>IF(ISNA(MATCH($A7,'[4]Výsledková listina'!$C:$C,0)),"",INDEX('[4]Výsledková listina'!$B:$T,MATCH($A7,'[4]Výsledková listina'!$C:$C,0),7))</f>
      </c>
      <c r="S7" s="4">
        <f>IF(ISNA(MATCH($A7,'[4]Výsledková listina'!$L:$L,0)),"",INDEX('[4]Výsledková listina'!$B:$T,MATCH($A7,'[4]Výsledková listina'!$L:$L,0),15))</f>
      </c>
      <c r="T7" s="4">
        <f>IF(ISNA(MATCH($A7,'[4]Výsledková listina'!$L:$L,0)),"",INDEX('[4]Výsledková listina'!$B:$T,MATCH($A7,'[4]Výsledková listina'!$L:$L,0),16))</f>
      </c>
      <c r="U7" s="4">
        <f t="shared" si="0"/>
        <v>0</v>
      </c>
      <c r="V7" s="4">
        <f t="shared" si="1"/>
        <v>0</v>
      </c>
      <c r="W7" s="4">
        <f t="shared" si="2"/>
        <v>0</v>
      </c>
      <c r="X7" s="5">
        <f t="shared" si="3"/>
        <v>4</v>
      </c>
    </row>
    <row r="8" spans="1:24" ht="25.5" customHeight="1">
      <c r="A8" s="6">
        <v>79</v>
      </c>
      <c r="B8" s="7" t="s">
        <v>55</v>
      </c>
      <c r="C8" s="7" t="s">
        <v>15</v>
      </c>
      <c r="D8" s="8" t="s">
        <v>165</v>
      </c>
      <c r="E8" s="4">
        <f>IF(ISNA(MATCH($A8,'[1]Výsledková listina'!$C:$C,0)),"",INDEX('[1]Výsledková listina'!$B:$T,MATCH($A8,'[1]Výsledková listina'!$C:$C,0),6))</f>
      </c>
      <c r="F8" s="4">
        <f>IF(ISNA(MATCH($A8,'[1]Výsledková listina'!$C:$C,0)),"",INDEX('[1]Výsledková listina'!$B:$T,MATCH($A8,'[1]Výsledková listina'!$C:$C,0),7))</f>
      </c>
      <c r="G8" s="4">
        <f>IF(ISNA(MATCH($A8,'[1]Výsledková listina'!$L:$L,0)),"",INDEX('[1]Výsledková listina'!$B:$T,MATCH($A8,'[1]Výsledková listina'!$L:$L,0),15))</f>
      </c>
      <c r="H8" s="4">
        <f>IF(ISNA(MATCH($A8,'[1]Výsledková listina'!$L:$L,0)),"",INDEX('[1]Výsledková listina'!$B:$T,MATCH($A8,'[1]Výsledková listina'!$L:$L,0),16))</f>
      </c>
      <c r="I8" s="4">
        <f>IF(ISNA(MATCH($A8,'[2]Výsledková listina'!$C:$C,0)),"",INDEX('[2]Výsledková listina'!$B:$T,MATCH($A8,'[2]Výsledková listina'!$C:$C,0),6))</f>
      </c>
      <c r="J8" s="4">
        <f>IF(ISNA(MATCH($A8,'[2]Výsledková listina'!$C:$C,0)),"",INDEX('[2]Výsledková listina'!$B:$T,MATCH($A8,'[2]Výsledková listina'!$C:$C,0),7))</f>
      </c>
      <c r="K8" s="4">
        <f>IF(ISNA(MATCH($A8,'[2]Výsledková listina'!$L:$L,0)),"",INDEX('[2]Výsledková listina'!$B:$T,MATCH($A8,'[2]Výsledková listina'!$L:$L,0),15))</f>
      </c>
      <c r="L8" s="4">
        <f>IF(ISNA(MATCH($A8,'[2]Výsledková listina'!$L:$L,0)),"",INDEX('[2]Výsledková listina'!$B:$T,MATCH($A8,'[2]Výsledková listina'!$L:$L,0),16))</f>
      </c>
      <c r="M8" s="4">
        <f>IF(ISNA(MATCH($A8,'[3]Výsledková listina'!$C:$C,0)),"",INDEX('[3]Výsledková listina'!$B:$T,MATCH($A8,'[3]Výsledková listina'!$C:$C,0),6))</f>
      </c>
      <c r="N8" s="4">
        <f>IF(ISNA(MATCH($A8,'[3]Výsledková listina'!$C:$C,0)),"",INDEX('[3]Výsledková listina'!$B:$T,MATCH($A8,'[3]Výsledková listina'!$C:$C,0),7))</f>
      </c>
      <c r="O8" s="4">
        <f>IF(ISNA(MATCH($A8,'[3]Výsledková listina'!$L:$L,0)),"",INDEX('[3]Výsledková listina'!$B:$T,MATCH($A8,'[3]Výsledková listina'!$L:$L,0),15))</f>
      </c>
      <c r="P8" s="4">
        <f>IF(ISNA(MATCH($A8,'[3]Výsledková listina'!$L:$L,0)),"",INDEX('[3]Výsledková listina'!$B:$T,MATCH($A8,'[3]Výsledková listina'!$L:$L,0),16))</f>
      </c>
      <c r="Q8" s="4">
        <f>IF(ISNA(MATCH($A8,'[4]Výsledková listina'!$C:$C,0)),"",INDEX('[4]Výsledková listina'!$B:$T,MATCH($A8,'[4]Výsledková listina'!$C:$C,0),6))</f>
      </c>
      <c r="R8" s="4">
        <f>IF(ISNA(MATCH($A8,'[4]Výsledková listina'!$C:$C,0)),"",INDEX('[4]Výsledková listina'!$B:$T,MATCH($A8,'[4]Výsledková listina'!$C:$C,0),7))</f>
      </c>
      <c r="S8" s="4">
        <f>IF(ISNA(MATCH($A8,'[4]Výsledková listina'!$L:$L,0)),"",INDEX('[4]Výsledková listina'!$B:$T,MATCH($A8,'[4]Výsledková listina'!$L:$L,0),15))</f>
      </c>
      <c r="T8" s="4">
        <f>IF(ISNA(MATCH($A8,'[4]Výsledková listina'!$L:$L,0)),"",INDEX('[4]Výsledková listina'!$B:$T,MATCH($A8,'[4]Výsledková listina'!$L:$L,0),16))</f>
      </c>
      <c r="U8" s="4">
        <f t="shared" si="0"/>
        <v>0</v>
      </c>
      <c r="V8" s="4">
        <f t="shared" si="1"/>
        <v>0</v>
      </c>
      <c r="W8" s="4">
        <f t="shared" si="2"/>
        <v>0</v>
      </c>
      <c r="X8" s="5">
        <f t="shared" si="3"/>
        <v>5</v>
      </c>
    </row>
    <row r="9" spans="1:24" ht="25.5" customHeight="1">
      <c r="A9" s="6">
        <v>75</v>
      </c>
      <c r="B9" s="7" t="s">
        <v>87</v>
      </c>
      <c r="C9" s="7" t="s">
        <v>15</v>
      </c>
      <c r="D9" s="8" t="s">
        <v>158</v>
      </c>
      <c r="E9" s="4">
        <f>IF(ISNA(MATCH($A9,'[1]Výsledková listina'!$C:$C,0)),"",INDEX('[1]Výsledková listina'!$B:$T,MATCH($A9,'[1]Výsledková listina'!$C:$C,0),6))</f>
      </c>
      <c r="F9" s="4">
        <f>IF(ISNA(MATCH($A9,'[1]Výsledková listina'!$C:$C,0)),"",INDEX('[1]Výsledková listina'!$B:$T,MATCH($A9,'[1]Výsledková listina'!$C:$C,0),7))</f>
      </c>
      <c r="G9" s="4">
        <f>IF(ISNA(MATCH($A9,'[1]Výsledková listina'!$L:$L,0)),"",INDEX('[1]Výsledková listina'!$B:$T,MATCH($A9,'[1]Výsledková listina'!$L:$L,0),15))</f>
      </c>
      <c r="H9" s="4">
        <f>IF(ISNA(MATCH($A9,'[1]Výsledková listina'!$L:$L,0)),"",INDEX('[1]Výsledková listina'!$B:$T,MATCH($A9,'[1]Výsledková listina'!$L:$L,0),16))</f>
      </c>
      <c r="I9" s="4">
        <f>IF(ISNA(MATCH($A9,'[2]Výsledková listina'!$C:$C,0)),"",INDEX('[2]Výsledková listina'!$B:$T,MATCH($A9,'[2]Výsledková listina'!$C:$C,0),6))</f>
      </c>
      <c r="J9" s="4">
        <f>IF(ISNA(MATCH($A9,'[2]Výsledková listina'!$C:$C,0)),"",INDEX('[2]Výsledková listina'!$B:$T,MATCH($A9,'[2]Výsledková listina'!$C:$C,0),7))</f>
      </c>
      <c r="K9" s="4">
        <f>IF(ISNA(MATCH($A9,'[2]Výsledková listina'!$L:$L,0)),"",INDEX('[2]Výsledková listina'!$B:$T,MATCH($A9,'[2]Výsledková listina'!$L:$L,0),15))</f>
      </c>
      <c r="L9" s="4">
        <f>IF(ISNA(MATCH($A9,'[2]Výsledková listina'!$L:$L,0)),"",INDEX('[2]Výsledková listina'!$B:$T,MATCH($A9,'[2]Výsledková listina'!$L:$L,0),16))</f>
      </c>
      <c r="M9" s="4">
        <f>IF(ISNA(MATCH($A9,'[3]Výsledková listina'!$C:$C,0)),"",INDEX('[3]Výsledková listina'!$B:$T,MATCH($A9,'[3]Výsledková listina'!$C:$C,0),6))</f>
      </c>
      <c r="N9" s="4">
        <f>IF(ISNA(MATCH($A9,'[3]Výsledková listina'!$C:$C,0)),"",INDEX('[3]Výsledková listina'!$B:$T,MATCH($A9,'[3]Výsledková listina'!$C:$C,0),7))</f>
      </c>
      <c r="O9" s="4">
        <f>IF(ISNA(MATCH($A9,'[3]Výsledková listina'!$L:$L,0)),"",INDEX('[3]Výsledková listina'!$B:$T,MATCH($A9,'[3]Výsledková listina'!$L:$L,0),15))</f>
      </c>
      <c r="P9" s="4">
        <f>IF(ISNA(MATCH($A9,'[3]Výsledková listina'!$L:$L,0)),"",INDEX('[3]Výsledková listina'!$B:$T,MATCH($A9,'[3]Výsledková listina'!$L:$L,0),16))</f>
      </c>
      <c r="Q9" s="4">
        <f>IF(ISNA(MATCH($A9,'[4]Výsledková listina'!$C:$C,0)),"",INDEX('[4]Výsledková listina'!$B:$T,MATCH($A9,'[4]Výsledková listina'!$C:$C,0),6))</f>
      </c>
      <c r="R9" s="4">
        <f>IF(ISNA(MATCH($A9,'[4]Výsledková listina'!$C:$C,0)),"",INDEX('[4]Výsledková listina'!$B:$T,MATCH($A9,'[4]Výsledková listina'!$C:$C,0),7))</f>
      </c>
      <c r="S9" s="4">
        <f>IF(ISNA(MATCH($A9,'[4]Výsledková listina'!$L:$L,0)),"",INDEX('[4]Výsledková listina'!$B:$T,MATCH($A9,'[4]Výsledková listina'!$L:$L,0),15))</f>
      </c>
      <c r="T9" s="4">
        <f>IF(ISNA(MATCH($A9,'[4]Výsledková listina'!$L:$L,0)),"",INDEX('[4]Výsledková listina'!$B:$T,MATCH($A9,'[4]Výsledková listina'!$L:$L,0),16))</f>
      </c>
      <c r="U9" s="4">
        <f t="shared" si="0"/>
        <v>0</v>
      </c>
      <c r="V9" s="4">
        <f t="shared" si="1"/>
        <v>0</v>
      </c>
      <c r="W9" s="4">
        <f t="shared" si="2"/>
        <v>0</v>
      </c>
      <c r="X9" s="5">
        <f t="shared" si="3"/>
        <v>6</v>
      </c>
    </row>
    <row r="10" spans="1:24" ht="25.5" customHeight="1">
      <c r="A10" s="6">
        <v>3</v>
      </c>
      <c r="B10" s="7" t="s">
        <v>84</v>
      </c>
      <c r="C10" s="7" t="s">
        <v>15</v>
      </c>
      <c r="D10" s="8" t="s">
        <v>155</v>
      </c>
      <c r="E10" s="4">
        <f>IF(ISNA(MATCH($A10,'[1]Výsledková listina'!$C:$C,0)),"",INDEX('[1]Výsledková listina'!$B:$T,MATCH($A10,'[1]Výsledková listina'!$C:$C,0),6))</f>
      </c>
      <c r="F10" s="4">
        <f>IF(ISNA(MATCH($A10,'[1]Výsledková listina'!$C:$C,0)),"",INDEX('[1]Výsledková listina'!$B:$T,MATCH($A10,'[1]Výsledková listina'!$C:$C,0),7))</f>
      </c>
      <c r="G10" s="4">
        <f>IF(ISNA(MATCH($A10,'[1]Výsledková listina'!$L:$L,0)),"",INDEX('[1]Výsledková listina'!$B:$T,MATCH($A10,'[1]Výsledková listina'!$L:$L,0),15))</f>
      </c>
      <c r="H10" s="4">
        <f>IF(ISNA(MATCH($A10,'[1]Výsledková listina'!$L:$L,0)),"",INDEX('[1]Výsledková listina'!$B:$T,MATCH($A10,'[1]Výsledková listina'!$L:$L,0),16))</f>
      </c>
      <c r="I10" s="4">
        <f>IF(ISNA(MATCH($A10,'[2]Výsledková listina'!$C:$C,0)),"",INDEX('[2]Výsledková listina'!$B:$T,MATCH($A10,'[2]Výsledková listina'!$C:$C,0),6))</f>
      </c>
      <c r="J10" s="4">
        <f>IF(ISNA(MATCH($A10,'[2]Výsledková listina'!$C:$C,0)),"",INDEX('[2]Výsledková listina'!$B:$T,MATCH($A10,'[2]Výsledková listina'!$C:$C,0),7))</f>
      </c>
      <c r="K10" s="4">
        <f>IF(ISNA(MATCH($A10,'[2]Výsledková listina'!$L:$L,0)),"",INDEX('[2]Výsledková listina'!$B:$T,MATCH($A10,'[2]Výsledková listina'!$L:$L,0),15))</f>
      </c>
      <c r="L10" s="4">
        <f>IF(ISNA(MATCH($A10,'[2]Výsledková listina'!$L:$L,0)),"",INDEX('[2]Výsledková listina'!$B:$T,MATCH($A10,'[2]Výsledková listina'!$L:$L,0),16))</f>
      </c>
      <c r="M10" s="4">
        <f>IF(ISNA(MATCH($A10,'[3]Výsledková listina'!$C:$C,0)),"",INDEX('[3]Výsledková listina'!$B:$T,MATCH($A10,'[3]Výsledková listina'!$C:$C,0),6))</f>
      </c>
      <c r="N10" s="4">
        <f>IF(ISNA(MATCH($A10,'[3]Výsledková listina'!$C:$C,0)),"",INDEX('[3]Výsledková listina'!$B:$T,MATCH($A10,'[3]Výsledková listina'!$C:$C,0),7))</f>
      </c>
      <c r="O10" s="4">
        <f>IF(ISNA(MATCH($A10,'[3]Výsledková listina'!$L:$L,0)),"",INDEX('[3]Výsledková listina'!$B:$T,MATCH($A10,'[3]Výsledková listina'!$L:$L,0),15))</f>
      </c>
      <c r="P10" s="4">
        <f>IF(ISNA(MATCH($A10,'[3]Výsledková listina'!$L:$L,0)),"",INDEX('[3]Výsledková listina'!$B:$T,MATCH($A10,'[3]Výsledková listina'!$L:$L,0),16))</f>
      </c>
      <c r="Q10" s="4">
        <f>IF(ISNA(MATCH($A10,'[4]Výsledková listina'!$C:$C,0)),"",INDEX('[4]Výsledková listina'!$B:$T,MATCH($A10,'[4]Výsledková listina'!$C:$C,0),6))</f>
      </c>
      <c r="R10" s="4">
        <f>IF(ISNA(MATCH($A10,'[4]Výsledková listina'!$C:$C,0)),"",INDEX('[4]Výsledková listina'!$B:$T,MATCH($A10,'[4]Výsledková listina'!$C:$C,0),7))</f>
      </c>
      <c r="S10" s="4">
        <f>IF(ISNA(MATCH($A10,'[4]Výsledková listina'!$L:$L,0)),"",INDEX('[4]Výsledková listina'!$B:$T,MATCH($A10,'[4]Výsledková listina'!$L:$L,0),15))</f>
      </c>
      <c r="T10" s="4">
        <f>IF(ISNA(MATCH($A10,'[4]Výsledková listina'!$L:$L,0)),"",INDEX('[4]Výsledková listina'!$B:$T,MATCH($A10,'[4]Výsledková listina'!$L:$L,0),16))</f>
      </c>
      <c r="U10" s="4">
        <f t="shared" si="0"/>
        <v>0</v>
      </c>
      <c r="V10" s="4">
        <f t="shared" si="1"/>
        <v>0</v>
      </c>
      <c r="W10" s="4">
        <f t="shared" si="2"/>
        <v>0</v>
      </c>
      <c r="X10" s="5">
        <f t="shared" si="3"/>
        <v>7</v>
      </c>
    </row>
    <row r="11" spans="1:24" ht="25.5" customHeight="1">
      <c r="A11" s="6">
        <v>2</v>
      </c>
      <c r="B11" s="7" t="s">
        <v>86</v>
      </c>
      <c r="C11" s="7" t="s">
        <v>15</v>
      </c>
      <c r="D11" s="8" t="s">
        <v>158</v>
      </c>
      <c r="E11" s="4">
        <f>IF(ISNA(MATCH($A11,'[1]Výsledková listina'!$C:$C,0)),"",INDEX('[1]Výsledková listina'!$B:$T,MATCH($A11,'[1]Výsledková listina'!$C:$C,0),6))</f>
      </c>
      <c r="F11" s="4">
        <f>IF(ISNA(MATCH($A11,'[1]Výsledková listina'!$C:$C,0)),"",INDEX('[1]Výsledková listina'!$B:$T,MATCH($A11,'[1]Výsledková listina'!$C:$C,0),7))</f>
      </c>
      <c r="G11" s="4">
        <f>IF(ISNA(MATCH($A11,'[1]Výsledková listina'!$L:$L,0)),"",INDEX('[1]Výsledková listina'!$B:$T,MATCH($A11,'[1]Výsledková listina'!$L:$L,0),15))</f>
      </c>
      <c r="H11" s="4">
        <f>IF(ISNA(MATCH($A11,'[1]Výsledková listina'!$L:$L,0)),"",INDEX('[1]Výsledková listina'!$B:$T,MATCH($A11,'[1]Výsledková listina'!$L:$L,0),16))</f>
      </c>
      <c r="I11" s="4">
        <f>IF(ISNA(MATCH($A11,'[2]Výsledková listina'!$C:$C,0)),"",INDEX('[2]Výsledková listina'!$B:$T,MATCH($A11,'[2]Výsledková listina'!$C:$C,0),6))</f>
      </c>
      <c r="J11" s="4">
        <f>IF(ISNA(MATCH($A11,'[2]Výsledková listina'!$C:$C,0)),"",INDEX('[2]Výsledková listina'!$B:$T,MATCH($A11,'[2]Výsledková listina'!$C:$C,0),7))</f>
      </c>
      <c r="K11" s="4">
        <f>IF(ISNA(MATCH($A11,'[2]Výsledková listina'!$L:$L,0)),"",INDEX('[2]Výsledková listina'!$B:$T,MATCH($A11,'[2]Výsledková listina'!$L:$L,0),15))</f>
      </c>
      <c r="L11" s="4">
        <f>IF(ISNA(MATCH($A11,'[2]Výsledková listina'!$L:$L,0)),"",INDEX('[2]Výsledková listina'!$B:$T,MATCH($A11,'[2]Výsledková listina'!$L:$L,0),16))</f>
      </c>
      <c r="M11" s="4">
        <f>IF(ISNA(MATCH($A11,'[3]Výsledková listina'!$C:$C,0)),"",INDEX('[3]Výsledková listina'!$B:$T,MATCH($A11,'[3]Výsledková listina'!$C:$C,0),6))</f>
      </c>
      <c r="N11" s="4">
        <f>IF(ISNA(MATCH($A11,'[3]Výsledková listina'!$C:$C,0)),"",INDEX('[3]Výsledková listina'!$B:$T,MATCH($A11,'[3]Výsledková listina'!$C:$C,0),7))</f>
      </c>
      <c r="O11" s="4">
        <f>IF(ISNA(MATCH($A11,'[3]Výsledková listina'!$L:$L,0)),"",INDEX('[3]Výsledková listina'!$B:$T,MATCH($A11,'[3]Výsledková listina'!$L:$L,0),15))</f>
      </c>
      <c r="P11" s="4">
        <f>IF(ISNA(MATCH($A11,'[3]Výsledková listina'!$L:$L,0)),"",INDEX('[3]Výsledková listina'!$B:$T,MATCH($A11,'[3]Výsledková listina'!$L:$L,0),16))</f>
      </c>
      <c r="Q11" s="4">
        <f>IF(ISNA(MATCH($A11,'[4]Výsledková listina'!$C:$C,0)),"",INDEX('[4]Výsledková listina'!$B:$T,MATCH($A11,'[4]Výsledková listina'!$C:$C,0),6))</f>
      </c>
      <c r="R11" s="4">
        <f>IF(ISNA(MATCH($A11,'[4]Výsledková listina'!$C:$C,0)),"",INDEX('[4]Výsledková listina'!$B:$T,MATCH($A11,'[4]Výsledková listina'!$C:$C,0),7))</f>
      </c>
      <c r="S11" s="4">
        <f>IF(ISNA(MATCH($A11,'[4]Výsledková listina'!$L:$L,0)),"",INDEX('[4]Výsledková listina'!$B:$T,MATCH($A11,'[4]Výsledková listina'!$L:$L,0),15))</f>
      </c>
      <c r="T11" s="4">
        <f>IF(ISNA(MATCH($A11,'[4]Výsledková listina'!$L:$L,0)),"",INDEX('[4]Výsledková listina'!$B:$T,MATCH($A11,'[4]Výsledková listina'!$L:$L,0),16))</f>
      </c>
      <c r="U11" s="4">
        <f t="shared" si="0"/>
        <v>0</v>
      </c>
      <c r="V11" s="4">
        <f t="shared" si="1"/>
        <v>0</v>
      </c>
      <c r="W11" s="4">
        <f t="shared" si="2"/>
        <v>0</v>
      </c>
      <c r="X11" s="5">
        <f t="shared" si="3"/>
        <v>8</v>
      </c>
    </row>
    <row r="12" spans="1:24" ht="25.5" customHeight="1">
      <c r="A12" s="6">
        <v>937</v>
      </c>
      <c r="B12" s="7" t="s">
        <v>62</v>
      </c>
      <c r="C12" s="7" t="s">
        <v>19</v>
      </c>
      <c r="D12" s="8" t="s">
        <v>166</v>
      </c>
      <c r="E12" s="4">
        <f>IF(ISNA(MATCH($A12,'[1]Výsledková listina'!$C:$C,0)),"",INDEX('[1]Výsledková listina'!$B:$T,MATCH($A12,'[1]Výsledková listina'!$C:$C,0),6))</f>
      </c>
      <c r="F12" s="4">
        <f>IF(ISNA(MATCH($A12,'[1]Výsledková listina'!$C:$C,0)),"",INDEX('[1]Výsledková listina'!$B:$T,MATCH($A12,'[1]Výsledková listina'!$C:$C,0),7))</f>
      </c>
      <c r="G12" s="4">
        <f>IF(ISNA(MATCH($A12,'[1]Výsledková listina'!$L:$L,0)),"",INDEX('[1]Výsledková listina'!$B:$T,MATCH($A12,'[1]Výsledková listina'!$L:$L,0),15))</f>
      </c>
      <c r="H12" s="4">
        <f>IF(ISNA(MATCH($A12,'[1]Výsledková listina'!$L:$L,0)),"",INDEX('[1]Výsledková listina'!$B:$T,MATCH($A12,'[1]Výsledková listina'!$L:$L,0),16))</f>
      </c>
      <c r="I12" s="4">
        <f>IF(ISNA(MATCH($A12,'[2]Výsledková listina'!$C:$C,0)),"",INDEX('[2]Výsledková listina'!$B:$T,MATCH($A12,'[2]Výsledková listina'!$C:$C,0),6))</f>
      </c>
      <c r="J12" s="4">
        <f>IF(ISNA(MATCH($A12,'[2]Výsledková listina'!$C:$C,0)),"",INDEX('[2]Výsledková listina'!$B:$T,MATCH($A12,'[2]Výsledková listina'!$C:$C,0),7))</f>
      </c>
      <c r="K12" s="4">
        <f>IF(ISNA(MATCH($A12,'[2]Výsledková listina'!$L:$L,0)),"",INDEX('[2]Výsledková listina'!$B:$T,MATCH($A12,'[2]Výsledková listina'!$L:$L,0),15))</f>
      </c>
      <c r="L12" s="4">
        <f>IF(ISNA(MATCH($A12,'[2]Výsledková listina'!$L:$L,0)),"",INDEX('[2]Výsledková listina'!$B:$T,MATCH($A12,'[2]Výsledková listina'!$L:$L,0),16))</f>
      </c>
      <c r="M12" s="4">
        <f>IF(ISNA(MATCH($A12,'[3]Výsledková listina'!$C:$C,0)),"",INDEX('[3]Výsledková listina'!$B:$T,MATCH($A12,'[3]Výsledková listina'!$C:$C,0),6))</f>
      </c>
      <c r="N12" s="4">
        <f>IF(ISNA(MATCH($A12,'[3]Výsledková listina'!$C:$C,0)),"",INDEX('[3]Výsledková listina'!$B:$T,MATCH($A12,'[3]Výsledková listina'!$C:$C,0),7))</f>
      </c>
      <c r="O12" s="4">
        <f>IF(ISNA(MATCH($A12,'[3]Výsledková listina'!$L:$L,0)),"",INDEX('[3]Výsledková listina'!$B:$T,MATCH($A12,'[3]Výsledková listina'!$L:$L,0),15))</f>
      </c>
      <c r="P12" s="4">
        <f>IF(ISNA(MATCH($A12,'[3]Výsledková listina'!$L:$L,0)),"",INDEX('[3]Výsledková listina'!$B:$T,MATCH($A12,'[3]Výsledková listina'!$L:$L,0),16))</f>
      </c>
      <c r="Q12" s="4">
        <f>IF(ISNA(MATCH($A12,'[4]Výsledková listina'!$C:$C,0)),"",INDEX('[4]Výsledková listina'!$B:$T,MATCH($A12,'[4]Výsledková listina'!$C:$C,0),6))</f>
      </c>
      <c r="R12" s="4">
        <f>IF(ISNA(MATCH($A12,'[4]Výsledková listina'!$C:$C,0)),"",INDEX('[4]Výsledková listina'!$B:$T,MATCH($A12,'[4]Výsledková listina'!$C:$C,0),7))</f>
      </c>
      <c r="S12" s="4">
        <f>IF(ISNA(MATCH($A12,'[4]Výsledková listina'!$L:$L,0)),"",INDEX('[4]Výsledková listina'!$B:$T,MATCH($A12,'[4]Výsledková listina'!$L:$L,0),15))</f>
      </c>
      <c r="T12" s="4">
        <f>IF(ISNA(MATCH($A12,'[4]Výsledková listina'!$L:$L,0)),"",INDEX('[4]Výsledková listina'!$B:$T,MATCH($A12,'[4]Výsledková listina'!$L:$L,0),16))</f>
      </c>
      <c r="U12" s="4">
        <f t="shared" si="0"/>
        <v>0</v>
      </c>
      <c r="V12" s="4">
        <f t="shared" si="1"/>
        <v>0</v>
      </c>
      <c r="W12" s="4">
        <f t="shared" si="2"/>
        <v>0</v>
      </c>
      <c r="X12" s="5">
        <f t="shared" si="3"/>
        <v>9</v>
      </c>
    </row>
    <row r="13" spans="1:24" ht="25.5" customHeight="1">
      <c r="A13" s="6">
        <v>28</v>
      </c>
      <c r="B13" s="7" t="s">
        <v>35</v>
      </c>
      <c r="C13" s="7" t="s">
        <v>15</v>
      </c>
      <c r="D13" s="8" t="s">
        <v>156</v>
      </c>
      <c r="E13" s="4">
        <f>IF(ISNA(MATCH($A13,'[1]Výsledková listina'!$C:$C,0)),"",INDEX('[1]Výsledková listina'!$B:$T,MATCH($A13,'[1]Výsledková listina'!$C:$C,0),6))</f>
      </c>
      <c r="F13" s="4">
        <f>IF(ISNA(MATCH($A13,'[1]Výsledková listina'!$C:$C,0)),"",INDEX('[1]Výsledková listina'!$B:$T,MATCH($A13,'[1]Výsledková listina'!$C:$C,0),7))</f>
      </c>
      <c r="G13" s="4">
        <f>IF(ISNA(MATCH($A13,'[1]Výsledková listina'!$L:$L,0)),"",INDEX('[1]Výsledková listina'!$B:$T,MATCH($A13,'[1]Výsledková listina'!$L:$L,0),15))</f>
      </c>
      <c r="H13" s="4">
        <f>IF(ISNA(MATCH($A13,'[1]Výsledková listina'!$L:$L,0)),"",INDEX('[1]Výsledková listina'!$B:$T,MATCH($A13,'[1]Výsledková listina'!$L:$L,0),16))</f>
      </c>
      <c r="I13" s="4">
        <f>IF(ISNA(MATCH($A13,'[2]Výsledková listina'!$C:$C,0)),"",INDEX('[2]Výsledková listina'!$B:$T,MATCH($A13,'[2]Výsledková listina'!$C:$C,0),6))</f>
      </c>
      <c r="J13" s="4">
        <f>IF(ISNA(MATCH($A13,'[2]Výsledková listina'!$C:$C,0)),"",INDEX('[2]Výsledková listina'!$B:$T,MATCH($A13,'[2]Výsledková listina'!$C:$C,0),7))</f>
      </c>
      <c r="K13" s="4">
        <f>IF(ISNA(MATCH($A13,'[2]Výsledková listina'!$L:$L,0)),"",INDEX('[2]Výsledková listina'!$B:$T,MATCH($A13,'[2]Výsledková listina'!$L:$L,0),15))</f>
      </c>
      <c r="L13" s="4">
        <f>IF(ISNA(MATCH($A13,'[2]Výsledková listina'!$L:$L,0)),"",INDEX('[2]Výsledková listina'!$B:$T,MATCH($A13,'[2]Výsledková listina'!$L:$L,0),16))</f>
      </c>
      <c r="M13" s="4">
        <f>IF(ISNA(MATCH($A13,'[3]Výsledková listina'!$C:$C,0)),"",INDEX('[3]Výsledková listina'!$B:$T,MATCH($A13,'[3]Výsledková listina'!$C:$C,0),6))</f>
      </c>
      <c r="N13" s="4">
        <f>IF(ISNA(MATCH($A13,'[3]Výsledková listina'!$C:$C,0)),"",INDEX('[3]Výsledková listina'!$B:$T,MATCH($A13,'[3]Výsledková listina'!$C:$C,0),7))</f>
      </c>
      <c r="O13" s="4">
        <f>IF(ISNA(MATCH($A13,'[3]Výsledková listina'!$L:$L,0)),"",INDEX('[3]Výsledková listina'!$B:$T,MATCH($A13,'[3]Výsledková listina'!$L:$L,0),15))</f>
      </c>
      <c r="P13" s="4">
        <f>IF(ISNA(MATCH($A13,'[3]Výsledková listina'!$L:$L,0)),"",INDEX('[3]Výsledková listina'!$B:$T,MATCH($A13,'[3]Výsledková listina'!$L:$L,0),16))</f>
      </c>
      <c r="Q13" s="4">
        <f>IF(ISNA(MATCH($A13,'[4]Výsledková listina'!$C:$C,0)),"",INDEX('[4]Výsledková listina'!$B:$T,MATCH($A13,'[4]Výsledková listina'!$C:$C,0),6))</f>
      </c>
      <c r="R13" s="4">
        <f>IF(ISNA(MATCH($A13,'[4]Výsledková listina'!$C:$C,0)),"",INDEX('[4]Výsledková listina'!$B:$T,MATCH($A13,'[4]Výsledková listina'!$C:$C,0),7))</f>
      </c>
      <c r="S13" s="4">
        <f>IF(ISNA(MATCH($A13,'[4]Výsledková listina'!$L:$L,0)),"",INDEX('[4]Výsledková listina'!$B:$T,MATCH($A13,'[4]Výsledková listina'!$L:$L,0),15))</f>
      </c>
      <c r="T13" s="4">
        <f>IF(ISNA(MATCH($A13,'[4]Výsledková listina'!$L:$L,0)),"",INDEX('[4]Výsledková listina'!$B:$T,MATCH($A13,'[4]Výsledková listina'!$L:$L,0),16))</f>
      </c>
      <c r="U13" s="4">
        <f t="shared" si="0"/>
        <v>0</v>
      </c>
      <c r="V13" s="4">
        <f t="shared" si="1"/>
        <v>0</v>
      </c>
      <c r="W13" s="4">
        <f t="shared" si="2"/>
        <v>0</v>
      </c>
      <c r="X13" s="5">
        <f t="shared" si="3"/>
        <v>10</v>
      </c>
    </row>
    <row r="14" spans="1:24" ht="25.5" customHeight="1">
      <c r="A14" s="6">
        <v>781</v>
      </c>
      <c r="B14" s="7" t="s">
        <v>98</v>
      </c>
      <c r="C14" s="7" t="s">
        <v>21</v>
      </c>
      <c r="D14" s="8" t="s">
        <v>159</v>
      </c>
      <c r="E14" s="4">
        <f>IF(ISNA(MATCH($A14,'[1]Výsledková listina'!$C:$C,0)),"",INDEX('[1]Výsledková listina'!$B:$T,MATCH($A14,'[1]Výsledková listina'!$C:$C,0),6))</f>
      </c>
      <c r="F14" s="4">
        <f>IF(ISNA(MATCH($A14,'[1]Výsledková listina'!$C:$C,0)),"",INDEX('[1]Výsledková listina'!$B:$T,MATCH($A14,'[1]Výsledková listina'!$C:$C,0),7))</f>
      </c>
      <c r="G14" s="4">
        <f>IF(ISNA(MATCH($A14,'[1]Výsledková listina'!$L:$L,0)),"",INDEX('[1]Výsledková listina'!$B:$T,MATCH($A14,'[1]Výsledková listina'!$L:$L,0),15))</f>
      </c>
      <c r="H14" s="4">
        <f>IF(ISNA(MATCH($A14,'[1]Výsledková listina'!$L:$L,0)),"",INDEX('[1]Výsledková listina'!$B:$T,MATCH($A14,'[1]Výsledková listina'!$L:$L,0),16))</f>
      </c>
      <c r="I14" s="4">
        <f>IF(ISNA(MATCH($A14,'[2]Výsledková listina'!$C:$C,0)),"",INDEX('[2]Výsledková listina'!$B:$T,MATCH($A14,'[2]Výsledková listina'!$C:$C,0),6))</f>
      </c>
      <c r="J14" s="4">
        <f>IF(ISNA(MATCH($A14,'[2]Výsledková listina'!$C:$C,0)),"",INDEX('[2]Výsledková listina'!$B:$T,MATCH($A14,'[2]Výsledková listina'!$C:$C,0),7))</f>
      </c>
      <c r="K14" s="4">
        <f>IF(ISNA(MATCH($A14,'[2]Výsledková listina'!$L:$L,0)),"",INDEX('[2]Výsledková listina'!$B:$T,MATCH($A14,'[2]Výsledková listina'!$L:$L,0),15))</f>
      </c>
      <c r="L14" s="4">
        <f>IF(ISNA(MATCH($A14,'[2]Výsledková listina'!$L:$L,0)),"",INDEX('[2]Výsledková listina'!$B:$T,MATCH($A14,'[2]Výsledková listina'!$L:$L,0),16))</f>
      </c>
      <c r="M14" s="4">
        <f>IF(ISNA(MATCH($A14,'[3]Výsledková listina'!$C:$C,0)),"",INDEX('[3]Výsledková listina'!$B:$T,MATCH($A14,'[3]Výsledková listina'!$C:$C,0),6))</f>
      </c>
      <c r="N14" s="4">
        <f>IF(ISNA(MATCH($A14,'[3]Výsledková listina'!$C:$C,0)),"",INDEX('[3]Výsledková listina'!$B:$T,MATCH($A14,'[3]Výsledková listina'!$C:$C,0),7))</f>
      </c>
      <c r="O14" s="4">
        <f>IF(ISNA(MATCH($A14,'[3]Výsledková listina'!$L:$L,0)),"",INDEX('[3]Výsledková listina'!$B:$T,MATCH($A14,'[3]Výsledková listina'!$L:$L,0),15))</f>
      </c>
      <c r="P14" s="4">
        <f>IF(ISNA(MATCH($A14,'[3]Výsledková listina'!$L:$L,0)),"",INDEX('[3]Výsledková listina'!$B:$T,MATCH($A14,'[3]Výsledková listina'!$L:$L,0),16))</f>
      </c>
      <c r="Q14" s="4">
        <f>IF(ISNA(MATCH($A14,'[4]Výsledková listina'!$C:$C,0)),"",INDEX('[4]Výsledková listina'!$B:$T,MATCH($A14,'[4]Výsledková listina'!$C:$C,0),6))</f>
      </c>
      <c r="R14" s="4">
        <f>IF(ISNA(MATCH($A14,'[4]Výsledková listina'!$C:$C,0)),"",INDEX('[4]Výsledková listina'!$B:$T,MATCH($A14,'[4]Výsledková listina'!$C:$C,0),7))</f>
      </c>
      <c r="S14" s="4">
        <f>IF(ISNA(MATCH($A14,'[4]Výsledková listina'!$L:$L,0)),"",INDEX('[4]Výsledková listina'!$B:$T,MATCH($A14,'[4]Výsledková listina'!$L:$L,0),15))</f>
      </c>
      <c r="T14" s="4">
        <f>IF(ISNA(MATCH($A14,'[4]Výsledková listina'!$L:$L,0)),"",INDEX('[4]Výsledková listina'!$B:$T,MATCH($A14,'[4]Výsledková listina'!$L:$L,0),16))</f>
      </c>
      <c r="U14" s="4">
        <f t="shared" si="0"/>
        <v>0</v>
      </c>
      <c r="V14" s="4">
        <f t="shared" si="1"/>
        <v>0</v>
      </c>
      <c r="W14" s="4">
        <f t="shared" si="2"/>
        <v>0</v>
      </c>
      <c r="X14" s="5">
        <f t="shared" si="3"/>
        <v>11</v>
      </c>
    </row>
    <row r="15" spans="1:24" ht="25.5" customHeight="1">
      <c r="A15" s="6">
        <v>1549</v>
      </c>
      <c r="B15" s="7" t="s">
        <v>148</v>
      </c>
      <c r="C15" s="7" t="s">
        <v>15</v>
      </c>
      <c r="D15" s="8" t="s">
        <v>164</v>
      </c>
      <c r="E15" s="4">
        <f>IF(ISNA(MATCH($A15,'[1]Výsledková listina'!$C:$C,0)),"",INDEX('[1]Výsledková listina'!$B:$T,MATCH($A15,'[1]Výsledková listina'!$C:$C,0),6))</f>
      </c>
      <c r="F15" s="4">
        <f>IF(ISNA(MATCH($A15,'[1]Výsledková listina'!$C:$C,0)),"",INDEX('[1]Výsledková listina'!$B:$T,MATCH($A15,'[1]Výsledková listina'!$C:$C,0),7))</f>
      </c>
      <c r="G15" s="4">
        <f>IF(ISNA(MATCH($A15,'[1]Výsledková listina'!$L:$L,0)),"",INDEX('[1]Výsledková listina'!$B:$T,MATCH($A15,'[1]Výsledková listina'!$L:$L,0),15))</f>
      </c>
      <c r="H15" s="4">
        <f>IF(ISNA(MATCH($A15,'[1]Výsledková listina'!$L:$L,0)),"",INDEX('[1]Výsledková listina'!$B:$T,MATCH($A15,'[1]Výsledková listina'!$L:$L,0),16))</f>
      </c>
      <c r="I15" s="4">
        <f>IF(ISNA(MATCH($A15,'[2]Výsledková listina'!$C:$C,0)),"",INDEX('[2]Výsledková listina'!$B:$T,MATCH($A15,'[2]Výsledková listina'!$C:$C,0),6))</f>
      </c>
      <c r="J15" s="4">
        <f>IF(ISNA(MATCH($A15,'[2]Výsledková listina'!$C:$C,0)),"",INDEX('[2]Výsledková listina'!$B:$T,MATCH($A15,'[2]Výsledková listina'!$C:$C,0),7))</f>
      </c>
      <c r="K15" s="4">
        <f>IF(ISNA(MATCH($A15,'[2]Výsledková listina'!$L:$L,0)),"",INDEX('[2]Výsledková listina'!$B:$T,MATCH($A15,'[2]Výsledková listina'!$L:$L,0),15))</f>
      </c>
      <c r="L15" s="4">
        <f>IF(ISNA(MATCH($A15,'[2]Výsledková listina'!$L:$L,0)),"",INDEX('[2]Výsledková listina'!$B:$T,MATCH($A15,'[2]Výsledková listina'!$L:$L,0),16))</f>
      </c>
      <c r="M15" s="4">
        <f>IF(ISNA(MATCH($A15,'[3]Výsledková listina'!$C:$C,0)),"",INDEX('[3]Výsledková listina'!$B:$T,MATCH($A15,'[3]Výsledková listina'!$C:$C,0),6))</f>
      </c>
      <c r="N15" s="4">
        <f>IF(ISNA(MATCH($A15,'[3]Výsledková listina'!$C:$C,0)),"",INDEX('[3]Výsledková listina'!$B:$T,MATCH($A15,'[3]Výsledková listina'!$C:$C,0),7))</f>
      </c>
      <c r="O15" s="4">
        <f>IF(ISNA(MATCH($A15,'[3]Výsledková listina'!$L:$L,0)),"",INDEX('[3]Výsledková listina'!$B:$T,MATCH($A15,'[3]Výsledková listina'!$L:$L,0),15))</f>
      </c>
      <c r="P15" s="4">
        <f>IF(ISNA(MATCH($A15,'[3]Výsledková listina'!$L:$L,0)),"",INDEX('[3]Výsledková listina'!$B:$T,MATCH($A15,'[3]Výsledková listina'!$L:$L,0),16))</f>
      </c>
      <c r="Q15" s="4">
        <f>IF(ISNA(MATCH($A15,'[4]Výsledková listina'!$C:$C,0)),"",INDEX('[4]Výsledková listina'!$B:$T,MATCH($A15,'[4]Výsledková listina'!$C:$C,0),6))</f>
      </c>
      <c r="R15" s="4">
        <f>IF(ISNA(MATCH($A15,'[4]Výsledková listina'!$C:$C,0)),"",INDEX('[4]Výsledková listina'!$B:$T,MATCH($A15,'[4]Výsledková listina'!$C:$C,0),7))</f>
      </c>
      <c r="S15" s="4">
        <f>IF(ISNA(MATCH($A15,'[4]Výsledková listina'!$L:$L,0)),"",INDEX('[4]Výsledková listina'!$B:$T,MATCH($A15,'[4]Výsledková listina'!$L:$L,0),15))</f>
      </c>
      <c r="T15" s="4">
        <f>IF(ISNA(MATCH($A15,'[4]Výsledková listina'!$L:$L,0)),"",INDEX('[4]Výsledková listina'!$B:$T,MATCH($A15,'[4]Výsledková listina'!$L:$L,0),16))</f>
      </c>
      <c r="U15" s="4">
        <f t="shared" si="0"/>
        <v>0</v>
      </c>
      <c r="V15" s="4">
        <f t="shared" si="1"/>
        <v>0</v>
      </c>
      <c r="W15" s="4">
        <f t="shared" si="2"/>
        <v>0</v>
      </c>
      <c r="X15" s="5">
        <f t="shared" si="3"/>
        <v>12</v>
      </c>
    </row>
    <row r="16" spans="1:24" ht="25.5" customHeight="1">
      <c r="A16" s="6">
        <v>94</v>
      </c>
      <c r="B16" s="7" t="s">
        <v>61</v>
      </c>
      <c r="C16" s="7" t="s">
        <v>15</v>
      </c>
      <c r="D16" s="8" t="s">
        <v>166</v>
      </c>
      <c r="E16" s="4">
        <f>IF(ISNA(MATCH($A16,'[1]Výsledková listina'!$C:$C,0)),"",INDEX('[1]Výsledková listina'!$B:$T,MATCH($A16,'[1]Výsledková listina'!$C:$C,0),6))</f>
      </c>
      <c r="F16" s="4">
        <f>IF(ISNA(MATCH($A16,'[1]Výsledková listina'!$C:$C,0)),"",INDEX('[1]Výsledková listina'!$B:$T,MATCH($A16,'[1]Výsledková listina'!$C:$C,0),7))</f>
      </c>
      <c r="G16" s="4">
        <f>IF(ISNA(MATCH($A16,'[1]Výsledková listina'!$L:$L,0)),"",INDEX('[1]Výsledková listina'!$B:$T,MATCH($A16,'[1]Výsledková listina'!$L:$L,0),15))</f>
      </c>
      <c r="H16" s="4">
        <f>IF(ISNA(MATCH($A16,'[1]Výsledková listina'!$L:$L,0)),"",INDEX('[1]Výsledková listina'!$B:$T,MATCH($A16,'[1]Výsledková listina'!$L:$L,0),16))</f>
      </c>
      <c r="I16" s="4">
        <f>IF(ISNA(MATCH($A16,'[2]Výsledková listina'!$C:$C,0)),"",INDEX('[2]Výsledková listina'!$B:$T,MATCH($A16,'[2]Výsledková listina'!$C:$C,0),6))</f>
      </c>
      <c r="J16" s="4">
        <f>IF(ISNA(MATCH($A16,'[2]Výsledková listina'!$C:$C,0)),"",INDEX('[2]Výsledková listina'!$B:$T,MATCH($A16,'[2]Výsledková listina'!$C:$C,0),7))</f>
      </c>
      <c r="K16" s="4">
        <f>IF(ISNA(MATCH($A16,'[2]Výsledková listina'!$L:$L,0)),"",INDEX('[2]Výsledková listina'!$B:$T,MATCH($A16,'[2]Výsledková listina'!$L:$L,0),15))</f>
      </c>
      <c r="L16" s="4">
        <f>IF(ISNA(MATCH($A16,'[2]Výsledková listina'!$L:$L,0)),"",INDEX('[2]Výsledková listina'!$B:$T,MATCH($A16,'[2]Výsledková listina'!$L:$L,0),16))</f>
      </c>
      <c r="M16" s="4">
        <f>IF(ISNA(MATCH($A16,'[3]Výsledková listina'!$C:$C,0)),"",INDEX('[3]Výsledková listina'!$B:$T,MATCH($A16,'[3]Výsledková listina'!$C:$C,0),6))</f>
      </c>
      <c r="N16" s="4">
        <f>IF(ISNA(MATCH($A16,'[3]Výsledková listina'!$C:$C,0)),"",INDEX('[3]Výsledková listina'!$B:$T,MATCH($A16,'[3]Výsledková listina'!$C:$C,0),7))</f>
      </c>
      <c r="O16" s="4">
        <f>IF(ISNA(MATCH($A16,'[3]Výsledková listina'!$L:$L,0)),"",INDEX('[3]Výsledková listina'!$B:$T,MATCH($A16,'[3]Výsledková listina'!$L:$L,0),15))</f>
      </c>
      <c r="P16" s="4">
        <f>IF(ISNA(MATCH($A16,'[3]Výsledková listina'!$L:$L,0)),"",INDEX('[3]Výsledková listina'!$B:$T,MATCH($A16,'[3]Výsledková listina'!$L:$L,0),16))</f>
      </c>
      <c r="Q16" s="4">
        <f>IF(ISNA(MATCH($A16,'[4]Výsledková listina'!$C:$C,0)),"",INDEX('[4]Výsledková listina'!$B:$T,MATCH($A16,'[4]Výsledková listina'!$C:$C,0),6))</f>
      </c>
      <c r="R16" s="4">
        <f>IF(ISNA(MATCH($A16,'[4]Výsledková listina'!$C:$C,0)),"",INDEX('[4]Výsledková listina'!$B:$T,MATCH($A16,'[4]Výsledková listina'!$C:$C,0),7))</f>
      </c>
      <c r="S16" s="4">
        <f>IF(ISNA(MATCH($A16,'[4]Výsledková listina'!$L:$L,0)),"",INDEX('[4]Výsledková listina'!$B:$T,MATCH($A16,'[4]Výsledková listina'!$L:$L,0),15))</f>
      </c>
      <c r="T16" s="4">
        <f>IF(ISNA(MATCH($A16,'[4]Výsledková listina'!$L:$L,0)),"",INDEX('[4]Výsledková listina'!$B:$T,MATCH($A16,'[4]Výsledková listina'!$L:$L,0),16))</f>
      </c>
      <c r="U16" s="4">
        <f t="shared" si="0"/>
        <v>0</v>
      </c>
      <c r="V16" s="4">
        <f t="shared" si="1"/>
        <v>0</v>
      </c>
      <c r="W16" s="4">
        <f t="shared" si="2"/>
        <v>0</v>
      </c>
      <c r="X16" s="5">
        <f t="shared" si="3"/>
        <v>13</v>
      </c>
    </row>
    <row r="17" spans="1:24" ht="25.5" customHeight="1">
      <c r="A17" s="6">
        <v>1691</v>
      </c>
      <c r="B17" s="7" t="s">
        <v>89</v>
      </c>
      <c r="C17" s="7" t="s">
        <v>25</v>
      </c>
      <c r="D17" s="8" t="s">
        <v>158</v>
      </c>
      <c r="E17" s="4">
        <f>IF(ISNA(MATCH($A17,'[1]Výsledková listina'!$C:$C,0)),"",INDEX('[1]Výsledková listina'!$B:$T,MATCH($A17,'[1]Výsledková listina'!$C:$C,0),6))</f>
      </c>
      <c r="F17" s="4">
        <f>IF(ISNA(MATCH($A17,'[1]Výsledková listina'!$C:$C,0)),"",INDEX('[1]Výsledková listina'!$B:$T,MATCH($A17,'[1]Výsledková listina'!$C:$C,0),7))</f>
      </c>
      <c r="G17" s="4">
        <f>IF(ISNA(MATCH($A17,'[1]Výsledková listina'!$L:$L,0)),"",INDEX('[1]Výsledková listina'!$B:$T,MATCH($A17,'[1]Výsledková listina'!$L:$L,0),15))</f>
      </c>
      <c r="H17" s="4">
        <f>IF(ISNA(MATCH($A17,'[1]Výsledková listina'!$L:$L,0)),"",INDEX('[1]Výsledková listina'!$B:$T,MATCH($A17,'[1]Výsledková listina'!$L:$L,0),16))</f>
      </c>
      <c r="I17" s="4">
        <f>IF(ISNA(MATCH($A17,'[2]Výsledková listina'!$C:$C,0)),"",INDEX('[2]Výsledková listina'!$B:$T,MATCH($A17,'[2]Výsledková listina'!$C:$C,0),6))</f>
      </c>
      <c r="J17" s="4">
        <f>IF(ISNA(MATCH($A17,'[2]Výsledková listina'!$C:$C,0)),"",INDEX('[2]Výsledková listina'!$B:$T,MATCH($A17,'[2]Výsledková listina'!$C:$C,0),7))</f>
      </c>
      <c r="K17" s="4">
        <f>IF(ISNA(MATCH($A17,'[2]Výsledková listina'!$L:$L,0)),"",INDEX('[2]Výsledková listina'!$B:$T,MATCH($A17,'[2]Výsledková listina'!$L:$L,0),15))</f>
      </c>
      <c r="L17" s="4">
        <f>IF(ISNA(MATCH($A17,'[2]Výsledková listina'!$L:$L,0)),"",INDEX('[2]Výsledková listina'!$B:$T,MATCH($A17,'[2]Výsledková listina'!$L:$L,0),16))</f>
      </c>
      <c r="M17" s="4">
        <f>IF(ISNA(MATCH($A17,'[3]Výsledková listina'!$C:$C,0)),"",INDEX('[3]Výsledková listina'!$B:$T,MATCH($A17,'[3]Výsledková listina'!$C:$C,0),6))</f>
      </c>
      <c r="N17" s="4">
        <f>IF(ISNA(MATCH($A17,'[3]Výsledková listina'!$C:$C,0)),"",INDEX('[3]Výsledková listina'!$B:$T,MATCH($A17,'[3]Výsledková listina'!$C:$C,0),7))</f>
      </c>
      <c r="O17" s="4">
        <f>IF(ISNA(MATCH($A17,'[3]Výsledková listina'!$L:$L,0)),"",INDEX('[3]Výsledková listina'!$B:$T,MATCH($A17,'[3]Výsledková listina'!$L:$L,0),15))</f>
      </c>
      <c r="P17" s="4">
        <f>IF(ISNA(MATCH($A17,'[3]Výsledková listina'!$L:$L,0)),"",INDEX('[3]Výsledková listina'!$B:$T,MATCH($A17,'[3]Výsledková listina'!$L:$L,0),16))</f>
      </c>
      <c r="Q17" s="4">
        <f>IF(ISNA(MATCH($A17,'[4]Výsledková listina'!$C:$C,0)),"",INDEX('[4]Výsledková listina'!$B:$T,MATCH($A17,'[4]Výsledková listina'!$C:$C,0),6))</f>
      </c>
      <c r="R17" s="4">
        <f>IF(ISNA(MATCH($A17,'[4]Výsledková listina'!$C:$C,0)),"",INDEX('[4]Výsledková listina'!$B:$T,MATCH($A17,'[4]Výsledková listina'!$C:$C,0),7))</f>
      </c>
      <c r="S17" s="4">
        <f>IF(ISNA(MATCH($A17,'[4]Výsledková listina'!$L:$L,0)),"",INDEX('[4]Výsledková listina'!$B:$T,MATCH($A17,'[4]Výsledková listina'!$L:$L,0),15))</f>
      </c>
      <c r="T17" s="4">
        <f>IF(ISNA(MATCH($A17,'[4]Výsledková listina'!$L:$L,0)),"",INDEX('[4]Výsledková listina'!$B:$T,MATCH($A17,'[4]Výsledková listina'!$L:$L,0),16))</f>
      </c>
      <c r="U17" s="4">
        <f t="shared" si="0"/>
        <v>0</v>
      </c>
      <c r="V17" s="4">
        <f t="shared" si="1"/>
        <v>0</v>
      </c>
      <c r="W17" s="4">
        <f t="shared" si="2"/>
        <v>0</v>
      </c>
      <c r="X17" s="5">
        <f t="shared" si="3"/>
        <v>14</v>
      </c>
    </row>
    <row r="18" spans="1:24" ht="25.5" customHeight="1">
      <c r="A18" s="6">
        <v>905</v>
      </c>
      <c r="B18" s="7" t="s">
        <v>45</v>
      </c>
      <c r="C18" s="7" t="s">
        <v>15</v>
      </c>
      <c r="D18" s="8" t="s">
        <v>156</v>
      </c>
      <c r="E18" s="4">
        <f>IF(ISNA(MATCH($A18,'[1]Výsledková listina'!$C:$C,0)),"",INDEX('[1]Výsledková listina'!$B:$T,MATCH($A18,'[1]Výsledková listina'!$C:$C,0),6))</f>
      </c>
      <c r="F18" s="4">
        <f>IF(ISNA(MATCH($A18,'[1]Výsledková listina'!$C:$C,0)),"",INDEX('[1]Výsledková listina'!$B:$T,MATCH($A18,'[1]Výsledková listina'!$C:$C,0),7))</f>
      </c>
      <c r="G18" s="4">
        <f>IF(ISNA(MATCH($A18,'[1]Výsledková listina'!$L:$L,0)),"",INDEX('[1]Výsledková listina'!$B:$T,MATCH($A18,'[1]Výsledková listina'!$L:$L,0),15))</f>
      </c>
      <c r="H18" s="4">
        <f>IF(ISNA(MATCH($A18,'[1]Výsledková listina'!$L:$L,0)),"",INDEX('[1]Výsledková listina'!$B:$T,MATCH($A18,'[1]Výsledková listina'!$L:$L,0),16))</f>
      </c>
      <c r="I18" s="4">
        <f>IF(ISNA(MATCH($A18,'[2]Výsledková listina'!$C:$C,0)),"",INDEX('[2]Výsledková listina'!$B:$T,MATCH($A18,'[2]Výsledková listina'!$C:$C,0),6))</f>
      </c>
      <c r="J18" s="4">
        <f>IF(ISNA(MATCH($A18,'[2]Výsledková listina'!$C:$C,0)),"",INDEX('[2]Výsledková listina'!$B:$T,MATCH($A18,'[2]Výsledková listina'!$C:$C,0),7))</f>
      </c>
      <c r="K18" s="4">
        <f>IF(ISNA(MATCH($A18,'[2]Výsledková listina'!$L:$L,0)),"",INDEX('[2]Výsledková listina'!$B:$T,MATCH($A18,'[2]Výsledková listina'!$L:$L,0),15))</f>
      </c>
      <c r="L18" s="4">
        <f>IF(ISNA(MATCH($A18,'[2]Výsledková listina'!$L:$L,0)),"",INDEX('[2]Výsledková listina'!$B:$T,MATCH($A18,'[2]Výsledková listina'!$L:$L,0),16))</f>
      </c>
      <c r="M18" s="4">
        <f>IF(ISNA(MATCH($A18,'[3]Výsledková listina'!$C:$C,0)),"",INDEX('[3]Výsledková listina'!$B:$T,MATCH($A18,'[3]Výsledková listina'!$C:$C,0),6))</f>
      </c>
      <c r="N18" s="4">
        <f>IF(ISNA(MATCH($A18,'[3]Výsledková listina'!$C:$C,0)),"",INDEX('[3]Výsledková listina'!$B:$T,MATCH($A18,'[3]Výsledková listina'!$C:$C,0),7))</f>
      </c>
      <c r="O18" s="4">
        <f>IF(ISNA(MATCH($A18,'[3]Výsledková listina'!$L:$L,0)),"",INDEX('[3]Výsledková listina'!$B:$T,MATCH($A18,'[3]Výsledková listina'!$L:$L,0),15))</f>
      </c>
      <c r="P18" s="4">
        <f>IF(ISNA(MATCH($A18,'[3]Výsledková listina'!$L:$L,0)),"",INDEX('[3]Výsledková listina'!$B:$T,MATCH($A18,'[3]Výsledková listina'!$L:$L,0),16))</f>
      </c>
      <c r="Q18" s="4">
        <f>IF(ISNA(MATCH($A18,'[4]Výsledková listina'!$C:$C,0)),"",INDEX('[4]Výsledková listina'!$B:$T,MATCH($A18,'[4]Výsledková listina'!$C:$C,0),6))</f>
      </c>
      <c r="R18" s="4">
        <f>IF(ISNA(MATCH($A18,'[4]Výsledková listina'!$C:$C,0)),"",INDEX('[4]Výsledková listina'!$B:$T,MATCH($A18,'[4]Výsledková listina'!$C:$C,0),7))</f>
      </c>
      <c r="S18" s="4">
        <f>IF(ISNA(MATCH($A18,'[4]Výsledková listina'!$L:$L,0)),"",INDEX('[4]Výsledková listina'!$B:$T,MATCH($A18,'[4]Výsledková listina'!$L:$L,0),15))</f>
      </c>
      <c r="T18" s="4">
        <f>IF(ISNA(MATCH($A18,'[4]Výsledková listina'!$L:$L,0)),"",INDEX('[4]Výsledková listina'!$B:$T,MATCH($A18,'[4]Výsledková listina'!$L:$L,0),16))</f>
      </c>
      <c r="U18" s="4">
        <f t="shared" si="0"/>
        <v>0</v>
      </c>
      <c r="V18" s="4">
        <f t="shared" si="1"/>
        <v>0</v>
      </c>
      <c r="W18" s="4">
        <f t="shared" si="2"/>
        <v>0</v>
      </c>
      <c r="X18" s="5">
        <f t="shared" si="3"/>
        <v>15</v>
      </c>
    </row>
    <row r="19" spans="1:24" ht="25.5" customHeight="1">
      <c r="A19" s="6">
        <v>21</v>
      </c>
      <c r="B19" s="7" t="s">
        <v>43</v>
      </c>
      <c r="C19" s="7" t="s">
        <v>15</v>
      </c>
      <c r="D19" s="8" t="s">
        <v>157</v>
      </c>
      <c r="E19" s="4">
        <f>IF(ISNA(MATCH($A19,'[1]Výsledková listina'!$C:$C,0)),"",INDEX('[1]Výsledková listina'!$B:$T,MATCH($A19,'[1]Výsledková listina'!$C:$C,0),6))</f>
      </c>
      <c r="F19" s="4">
        <f>IF(ISNA(MATCH($A19,'[1]Výsledková listina'!$C:$C,0)),"",INDEX('[1]Výsledková listina'!$B:$T,MATCH($A19,'[1]Výsledková listina'!$C:$C,0),7))</f>
      </c>
      <c r="G19" s="4">
        <f>IF(ISNA(MATCH($A19,'[1]Výsledková listina'!$L:$L,0)),"",INDEX('[1]Výsledková listina'!$B:$T,MATCH($A19,'[1]Výsledková listina'!$L:$L,0),15))</f>
      </c>
      <c r="H19" s="4">
        <f>IF(ISNA(MATCH($A19,'[1]Výsledková listina'!$L:$L,0)),"",INDEX('[1]Výsledková listina'!$B:$T,MATCH($A19,'[1]Výsledková listina'!$L:$L,0),16))</f>
      </c>
      <c r="I19" s="4">
        <f>IF(ISNA(MATCH($A19,'[2]Výsledková listina'!$C:$C,0)),"",INDEX('[2]Výsledková listina'!$B:$T,MATCH($A19,'[2]Výsledková listina'!$C:$C,0),6))</f>
      </c>
      <c r="J19" s="4">
        <f>IF(ISNA(MATCH($A19,'[2]Výsledková listina'!$C:$C,0)),"",INDEX('[2]Výsledková listina'!$B:$T,MATCH($A19,'[2]Výsledková listina'!$C:$C,0),7))</f>
      </c>
      <c r="K19" s="4">
        <f>IF(ISNA(MATCH($A19,'[2]Výsledková listina'!$L:$L,0)),"",INDEX('[2]Výsledková listina'!$B:$T,MATCH($A19,'[2]Výsledková listina'!$L:$L,0),15))</f>
      </c>
      <c r="L19" s="4">
        <f>IF(ISNA(MATCH($A19,'[2]Výsledková listina'!$L:$L,0)),"",INDEX('[2]Výsledková listina'!$B:$T,MATCH($A19,'[2]Výsledková listina'!$L:$L,0),16))</f>
      </c>
      <c r="M19" s="4">
        <f>IF(ISNA(MATCH($A19,'[3]Výsledková listina'!$C:$C,0)),"",INDEX('[3]Výsledková listina'!$B:$T,MATCH($A19,'[3]Výsledková listina'!$C:$C,0),6))</f>
      </c>
      <c r="N19" s="4">
        <f>IF(ISNA(MATCH($A19,'[3]Výsledková listina'!$C:$C,0)),"",INDEX('[3]Výsledková listina'!$B:$T,MATCH($A19,'[3]Výsledková listina'!$C:$C,0),7))</f>
      </c>
      <c r="O19" s="4">
        <f>IF(ISNA(MATCH($A19,'[3]Výsledková listina'!$L:$L,0)),"",INDEX('[3]Výsledková listina'!$B:$T,MATCH($A19,'[3]Výsledková listina'!$L:$L,0),15))</f>
      </c>
      <c r="P19" s="4">
        <f>IF(ISNA(MATCH($A19,'[3]Výsledková listina'!$L:$L,0)),"",INDEX('[3]Výsledková listina'!$B:$T,MATCH($A19,'[3]Výsledková listina'!$L:$L,0),16))</f>
      </c>
      <c r="Q19" s="4">
        <f>IF(ISNA(MATCH($A19,'[4]Výsledková listina'!$C:$C,0)),"",INDEX('[4]Výsledková listina'!$B:$T,MATCH($A19,'[4]Výsledková listina'!$C:$C,0),6))</f>
      </c>
      <c r="R19" s="4">
        <f>IF(ISNA(MATCH($A19,'[4]Výsledková listina'!$C:$C,0)),"",INDEX('[4]Výsledková listina'!$B:$T,MATCH($A19,'[4]Výsledková listina'!$C:$C,0),7))</f>
      </c>
      <c r="S19" s="4">
        <f>IF(ISNA(MATCH($A19,'[4]Výsledková listina'!$L:$L,0)),"",INDEX('[4]Výsledková listina'!$B:$T,MATCH($A19,'[4]Výsledková listina'!$L:$L,0),15))</f>
      </c>
      <c r="T19" s="4">
        <f>IF(ISNA(MATCH($A19,'[4]Výsledková listina'!$L:$L,0)),"",INDEX('[4]Výsledková listina'!$B:$T,MATCH($A19,'[4]Výsledková listina'!$L:$L,0),16))</f>
      </c>
      <c r="U19" s="4">
        <f t="shared" si="0"/>
        <v>0</v>
      </c>
      <c r="V19" s="4">
        <f t="shared" si="1"/>
        <v>0</v>
      </c>
      <c r="W19" s="4">
        <f t="shared" si="2"/>
        <v>0</v>
      </c>
      <c r="X19" s="5">
        <f t="shared" si="3"/>
        <v>16</v>
      </c>
    </row>
    <row r="20" spans="1:24" ht="25.5" customHeight="1">
      <c r="A20" s="6">
        <v>1906</v>
      </c>
      <c r="B20" s="7" t="s">
        <v>133</v>
      </c>
      <c r="C20" s="7" t="s">
        <v>21</v>
      </c>
      <c r="D20" s="8" t="s">
        <v>163</v>
      </c>
      <c r="E20" s="4">
        <f>IF(ISNA(MATCH($A20,'[1]Výsledková listina'!$C:$C,0)),"",INDEX('[1]Výsledková listina'!$B:$T,MATCH($A20,'[1]Výsledková listina'!$C:$C,0),6))</f>
      </c>
      <c r="F20" s="4">
        <f>IF(ISNA(MATCH($A20,'[1]Výsledková listina'!$C:$C,0)),"",INDEX('[1]Výsledková listina'!$B:$T,MATCH($A20,'[1]Výsledková listina'!$C:$C,0),7))</f>
      </c>
      <c r="G20" s="4">
        <f>IF(ISNA(MATCH($A20,'[1]Výsledková listina'!$L:$L,0)),"",INDEX('[1]Výsledková listina'!$B:$T,MATCH($A20,'[1]Výsledková listina'!$L:$L,0),15))</f>
      </c>
      <c r="H20" s="4">
        <f>IF(ISNA(MATCH($A20,'[1]Výsledková listina'!$L:$L,0)),"",INDEX('[1]Výsledková listina'!$B:$T,MATCH($A20,'[1]Výsledková listina'!$L:$L,0),16))</f>
      </c>
      <c r="I20" s="4">
        <f>IF(ISNA(MATCH($A20,'[2]Výsledková listina'!$C:$C,0)),"",INDEX('[2]Výsledková listina'!$B:$T,MATCH($A20,'[2]Výsledková listina'!$C:$C,0),6))</f>
      </c>
      <c r="J20" s="4">
        <f>IF(ISNA(MATCH($A20,'[2]Výsledková listina'!$C:$C,0)),"",INDEX('[2]Výsledková listina'!$B:$T,MATCH($A20,'[2]Výsledková listina'!$C:$C,0),7))</f>
      </c>
      <c r="K20" s="4">
        <f>IF(ISNA(MATCH($A20,'[2]Výsledková listina'!$L:$L,0)),"",INDEX('[2]Výsledková listina'!$B:$T,MATCH($A20,'[2]Výsledková listina'!$L:$L,0),15))</f>
      </c>
      <c r="L20" s="4">
        <f>IF(ISNA(MATCH($A20,'[2]Výsledková listina'!$L:$L,0)),"",INDEX('[2]Výsledková listina'!$B:$T,MATCH($A20,'[2]Výsledková listina'!$L:$L,0),16))</f>
      </c>
      <c r="M20" s="4">
        <f>IF(ISNA(MATCH($A20,'[3]Výsledková listina'!$C:$C,0)),"",INDEX('[3]Výsledková listina'!$B:$T,MATCH($A20,'[3]Výsledková listina'!$C:$C,0),6))</f>
      </c>
      <c r="N20" s="4">
        <f>IF(ISNA(MATCH($A20,'[3]Výsledková listina'!$C:$C,0)),"",INDEX('[3]Výsledková listina'!$B:$T,MATCH($A20,'[3]Výsledková listina'!$C:$C,0),7))</f>
      </c>
      <c r="O20" s="4">
        <f>IF(ISNA(MATCH($A20,'[3]Výsledková listina'!$L:$L,0)),"",INDEX('[3]Výsledková listina'!$B:$T,MATCH($A20,'[3]Výsledková listina'!$L:$L,0),15))</f>
      </c>
      <c r="P20" s="4">
        <f>IF(ISNA(MATCH($A20,'[3]Výsledková listina'!$L:$L,0)),"",INDEX('[3]Výsledková listina'!$B:$T,MATCH($A20,'[3]Výsledková listina'!$L:$L,0),16))</f>
      </c>
      <c r="Q20" s="4">
        <f>IF(ISNA(MATCH($A20,'[4]Výsledková listina'!$C:$C,0)),"",INDEX('[4]Výsledková listina'!$B:$T,MATCH($A20,'[4]Výsledková listina'!$C:$C,0),6))</f>
      </c>
      <c r="R20" s="4">
        <f>IF(ISNA(MATCH($A20,'[4]Výsledková listina'!$C:$C,0)),"",INDEX('[4]Výsledková listina'!$B:$T,MATCH($A20,'[4]Výsledková listina'!$C:$C,0),7))</f>
      </c>
      <c r="S20" s="4">
        <f>IF(ISNA(MATCH($A20,'[4]Výsledková listina'!$L:$L,0)),"",INDEX('[4]Výsledková listina'!$B:$T,MATCH($A20,'[4]Výsledková listina'!$L:$L,0),15))</f>
      </c>
      <c r="T20" s="4">
        <f>IF(ISNA(MATCH($A20,'[4]Výsledková listina'!$L:$L,0)),"",INDEX('[4]Výsledková listina'!$B:$T,MATCH($A20,'[4]Výsledková listina'!$L:$L,0),16))</f>
      </c>
      <c r="U20" s="4">
        <f t="shared" si="0"/>
        <v>0</v>
      </c>
      <c r="V20" s="4">
        <f t="shared" si="1"/>
        <v>0</v>
      </c>
      <c r="W20" s="4">
        <f t="shared" si="2"/>
        <v>0</v>
      </c>
      <c r="X20" s="5">
        <f t="shared" si="3"/>
        <v>17</v>
      </c>
    </row>
    <row r="21" spans="1:24" ht="25.5" customHeight="1">
      <c r="A21" s="6">
        <v>50</v>
      </c>
      <c r="B21" s="7" t="s">
        <v>147</v>
      </c>
      <c r="C21" s="7" t="s">
        <v>15</v>
      </c>
      <c r="D21" s="8" t="s">
        <v>164</v>
      </c>
      <c r="E21" s="4">
        <f>IF(ISNA(MATCH($A21,'[1]Výsledková listina'!$C:$C,0)),"",INDEX('[1]Výsledková listina'!$B:$T,MATCH($A21,'[1]Výsledková listina'!$C:$C,0),6))</f>
      </c>
      <c r="F21" s="4">
        <f>IF(ISNA(MATCH($A21,'[1]Výsledková listina'!$C:$C,0)),"",INDEX('[1]Výsledková listina'!$B:$T,MATCH($A21,'[1]Výsledková listina'!$C:$C,0),7))</f>
      </c>
      <c r="G21" s="4">
        <f>IF(ISNA(MATCH($A21,'[1]Výsledková listina'!$L:$L,0)),"",INDEX('[1]Výsledková listina'!$B:$T,MATCH($A21,'[1]Výsledková listina'!$L:$L,0),15))</f>
      </c>
      <c r="H21" s="4">
        <f>IF(ISNA(MATCH($A21,'[1]Výsledková listina'!$L:$L,0)),"",INDEX('[1]Výsledková listina'!$B:$T,MATCH($A21,'[1]Výsledková listina'!$L:$L,0),16))</f>
      </c>
      <c r="I21" s="4">
        <f>IF(ISNA(MATCH($A21,'[2]Výsledková listina'!$C:$C,0)),"",INDEX('[2]Výsledková listina'!$B:$T,MATCH($A21,'[2]Výsledková listina'!$C:$C,0),6))</f>
      </c>
      <c r="J21" s="4">
        <f>IF(ISNA(MATCH($A21,'[2]Výsledková listina'!$C:$C,0)),"",INDEX('[2]Výsledková listina'!$B:$T,MATCH($A21,'[2]Výsledková listina'!$C:$C,0),7))</f>
      </c>
      <c r="K21" s="4">
        <f>IF(ISNA(MATCH($A21,'[2]Výsledková listina'!$L:$L,0)),"",INDEX('[2]Výsledková listina'!$B:$T,MATCH($A21,'[2]Výsledková listina'!$L:$L,0),15))</f>
      </c>
      <c r="L21" s="4">
        <f>IF(ISNA(MATCH($A21,'[2]Výsledková listina'!$L:$L,0)),"",INDEX('[2]Výsledková listina'!$B:$T,MATCH($A21,'[2]Výsledková listina'!$L:$L,0),16))</f>
      </c>
      <c r="M21" s="4">
        <f>IF(ISNA(MATCH($A21,'[3]Výsledková listina'!$C:$C,0)),"",INDEX('[3]Výsledková listina'!$B:$T,MATCH($A21,'[3]Výsledková listina'!$C:$C,0),6))</f>
      </c>
      <c r="N21" s="4">
        <f>IF(ISNA(MATCH($A21,'[3]Výsledková listina'!$C:$C,0)),"",INDEX('[3]Výsledková listina'!$B:$T,MATCH($A21,'[3]Výsledková listina'!$C:$C,0),7))</f>
      </c>
      <c r="O21" s="4">
        <f>IF(ISNA(MATCH($A21,'[3]Výsledková listina'!$L:$L,0)),"",INDEX('[3]Výsledková listina'!$B:$T,MATCH($A21,'[3]Výsledková listina'!$L:$L,0),15))</f>
      </c>
      <c r="P21" s="4">
        <f>IF(ISNA(MATCH($A21,'[3]Výsledková listina'!$L:$L,0)),"",INDEX('[3]Výsledková listina'!$B:$T,MATCH($A21,'[3]Výsledková listina'!$L:$L,0),16))</f>
      </c>
      <c r="Q21" s="4">
        <f>IF(ISNA(MATCH($A21,'[4]Výsledková listina'!$C:$C,0)),"",INDEX('[4]Výsledková listina'!$B:$T,MATCH($A21,'[4]Výsledková listina'!$C:$C,0),6))</f>
      </c>
      <c r="R21" s="4">
        <f>IF(ISNA(MATCH($A21,'[4]Výsledková listina'!$C:$C,0)),"",INDEX('[4]Výsledková listina'!$B:$T,MATCH($A21,'[4]Výsledková listina'!$C:$C,0),7))</f>
      </c>
      <c r="S21" s="4">
        <f>IF(ISNA(MATCH($A21,'[4]Výsledková listina'!$L:$L,0)),"",INDEX('[4]Výsledková listina'!$B:$T,MATCH($A21,'[4]Výsledková listina'!$L:$L,0),15))</f>
      </c>
      <c r="T21" s="4">
        <f>IF(ISNA(MATCH($A21,'[4]Výsledková listina'!$L:$L,0)),"",INDEX('[4]Výsledková listina'!$B:$T,MATCH($A21,'[4]Výsledková listina'!$L:$L,0),16))</f>
      </c>
      <c r="U21" s="4">
        <f t="shared" si="0"/>
        <v>0</v>
      </c>
      <c r="V21" s="4">
        <f t="shared" si="1"/>
        <v>0</v>
      </c>
      <c r="W21" s="4">
        <f t="shared" si="2"/>
        <v>0</v>
      </c>
      <c r="X21" s="5">
        <f t="shared" si="3"/>
        <v>18</v>
      </c>
    </row>
    <row r="22" spans="1:24" ht="25.5" customHeight="1">
      <c r="A22" s="6">
        <v>1863</v>
      </c>
      <c r="B22" s="7" t="s">
        <v>63</v>
      </c>
      <c r="C22" s="7" t="s">
        <v>15</v>
      </c>
      <c r="D22" s="8" t="s">
        <v>166</v>
      </c>
      <c r="E22" s="4">
        <f>IF(ISNA(MATCH($A22,'[1]Výsledková listina'!$C:$C,0)),"",INDEX('[1]Výsledková listina'!$B:$T,MATCH($A22,'[1]Výsledková listina'!$C:$C,0),6))</f>
        <v>460</v>
      </c>
      <c r="F22" s="4">
        <f>IF(ISNA(MATCH($A22,'[1]Výsledková listina'!$C:$C,0)),"",INDEX('[1]Výsledková listina'!$B:$T,MATCH($A22,'[1]Výsledková listina'!$C:$C,0),7))</f>
        <v>9</v>
      </c>
      <c r="G22" s="4">
        <f>IF(ISNA(MATCH($A22,'[1]Výsledková listina'!$L:$L,0)),"",INDEX('[1]Výsledková listina'!$B:$T,MATCH($A22,'[1]Výsledková listina'!$L:$L,0),15))</f>
        <v>3940</v>
      </c>
      <c r="H22" s="4">
        <f>IF(ISNA(MATCH($A22,'[1]Výsledková listina'!$L:$L,0)),"",INDEX('[1]Výsledková listina'!$B:$T,MATCH($A22,'[1]Výsledková listina'!$L:$L,0),16))</f>
        <v>6</v>
      </c>
      <c r="I22" s="4">
        <f>IF(ISNA(MATCH($A22,'[2]Výsledková listina'!$C:$C,0)),"",INDEX('[2]Výsledková listina'!$B:$T,MATCH($A22,'[2]Výsledková listina'!$C:$C,0),6))</f>
        <v>5380</v>
      </c>
      <c r="J22" s="4">
        <f>IF(ISNA(MATCH($A22,'[2]Výsledková listina'!$C:$C,0)),"",INDEX('[2]Výsledková listina'!$B:$T,MATCH($A22,'[2]Výsledková listina'!$C:$C,0),7))</f>
        <v>9</v>
      </c>
      <c r="K22" s="4">
        <f>IF(ISNA(MATCH($A22,'[2]Výsledková listina'!$L:$L,0)),"",INDEX('[2]Výsledková listina'!$B:$T,MATCH($A22,'[2]Výsledková listina'!$L:$L,0),15))</f>
        <v>11600</v>
      </c>
      <c r="L22" s="4">
        <f>IF(ISNA(MATCH($A22,'[2]Výsledková listina'!$L:$L,0)),"",INDEX('[2]Výsledková listina'!$B:$T,MATCH($A22,'[2]Výsledková listina'!$L:$L,0),16))</f>
        <v>7</v>
      </c>
      <c r="M22" s="4">
        <f>IF(ISNA(MATCH($A22,'[3]Výsledková listina'!$C:$C,0)),"",INDEX('[3]Výsledková listina'!$B:$T,MATCH($A22,'[3]Výsledková listina'!$C:$C,0),6))</f>
      </c>
      <c r="N22" s="4">
        <f>IF(ISNA(MATCH($A22,'[3]Výsledková listina'!$C:$C,0)),"",INDEX('[3]Výsledková listina'!$B:$T,MATCH($A22,'[3]Výsledková listina'!$C:$C,0),7))</f>
      </c>
      <c r="O22" s="4">
        <f>IF(ISNA(MATCH($A22,'[3]Výsledková listina'!$L:$L,0)),"",INDEX('[3]Výsledková listina'!$B:$T,MATCH($A22,'[3]Výsledková listina'!$L:$L,0),15))</f>
      </c>
      <c r="P22" s="4">
        <f>IF(ISNA(MATCH($A22,'[3]Výsledková listina'!$L:$L,0)),"",INDEX('[3]Výsledková listina'!$B:$T,MATCH($A22,'[3]Výsledková listina'!$L:$L,0),16))</f>
      </c>
      <c r="Q22" s="4">
        <f>IF(ISNA(MATCH($A22,'[4]Výsledková listina'!$C:$C,0)),"",INDEX('[4]Výsledková listina'!$B:$T,MATCH($A22,'[4]Výsledková listina'!$C:$C,0),6))</f>
      </c>
      <c r="R22" s="4">
        <f>IF(ISNA(MATCH($A22,'[4]Výsledková listina'!$C:$C,0)),"",INDEX('[4]Výsledková listina'!$B:$T,MATCH($A22,'[4]Výsledková listina'!$C:$C,0),7))</f>
      </c>
      <c r="S22" s="4">
        <f>IF(ISNA(MATCH($A22,'[4]Výsledková listina'!$L:$L,0)),"",INDEX('[4]Výsledková listina'!$B:$T,MATCH($A22,'[4]Výsledková listina'!$L:$L,0),15))</f>
      </c>
      <c r="T22" s="4">
        <f>IF(ISNA(MATCH($A22,'[4]Výsledková listina'!$L:$L,0)),"",INDEX('[4]Výsledková listina'!$B:$T,MATCH($A22,'[4]Výsledková listina'!$L:$L,0),16))</f>
      </c>
      <c r="U22" s="4">
        <f t="shared" si="0"/>
        <v>21380</v>
      </c>
      <c r="V22" s="4">
        <f t="shared" si="1"/>
        <v>31</v>
      </c>
      <c r="W22" s="4">
        <f t="shared" si="2"/>
        <v>4</v>
      </c>
      <c r="X22" s="5">
        <f t="shared" si="3"/>
        <v>19</v>
      </c>
    </row>
    <row r="23" spans="1:24" ht="25.5" customHeight="1">
      <c r="A23" s="6">
        <v>1671</v>
      </c>
      <c r="B23" s="7" t="s">
        <v>76</v>
      </c>
      <c r="C23" s="7" t="s">
        <v>15</v>
      </c>
      <c r="D23" s="8" t="s">
        <v>154</v>
      </c>
      <c r="E23" s="4">
        <f>IF(ISNA(MATCH($A23,'[1]Výsledková listina'!$C:$C,0)),"",INDEX('[1]Výsledková listina'!$B:$T,MATCH($A23,'[1]Výsledková listina'!$C:$C,0),6))</f>
      </c>
      <c r="F23" s="4">
        <f>IF(ISNA(MATCH($A23,'[1]Výsledková listina'!$C:$C,0)),"",INDEX('[1]Výsledková listina'!$B:$T,MATCH($A23,'[1]Výsledková listina'!$C:$C,0),7))</f>
      </c>
      <c r="G23" s="4">
        <f>IF(ISNA(MATCH($A23,'[1]Výsledková listina'!$L:$L,0)),"",INDEX('[1]Výsledková listina'!$B:$T,MATCH($A23,'[1]Výsledková listina'!$L:$L,0),15))</f>
      </c>
      <c r="H23" s="4">
        <f>IF(ISNA(MATCH($A23,'[1]Výsledková listina'!$L:$L,0)),"",INDEX('[1]Výsledková listina'!$B:$T,MATCH($A23,'[1]Výsledková listina'!$L:$L,0),16))</f>
      </c>
      <c r="I23" s="4">
        <f>IF(ISNA(MATCH($A23,'[2]Výsledková listina'!$C:$C,0)),"",INDEX('[2]Výsledková listina'!$B:$T,MATCH($A23,'[2]Výsledková listina'!$C:$C,0),6))</f>
      </c>
      <c r="J23" s="4">
        <f>IF(ISNA(MATCH($A23,'[2]Výsledková listina'!$C:$C,0)),"",INDEX('[2]Výsledková listina'!$B:$T,MATCH($A23,'[2]Výsledková listina'!$C:$C,0),7))</f>
      </c>
      <c r="K23" s="4">
        <f>IF(ISNA(MATCH($A23,'[2]Výsledková listina'!$L:$L,0)),"",INDEX('[2]Výsledková listina'!$B:$T,MATCH($A23,'[2]Výsledková listina'!$L:$L,0),15))</f>
      </c>
      <c r="L23" s="4">
        <f>IF(ISNA(MATCH($A23,'[2]Výsledková listina'!$L:$L,0)),"",INDEX('[2]Výsledková listina'!$B:$T,MATCH($A23,'[2]Výsledková listina'!$L:$L,0),16))</f>
      </c>
      <c r="M23" s="4">
        <f>IF(ISNA(MATCH($A23,'[3]Výsledková listina'!$C:$C,0)),"",INDEX('[3]Výsledková listina'!$B:$T,MATCH($A23,'[3]Výsledková listina'!$C:$C,0),6))</f>
      </c>
      <c r="N23" s="4">
        <f>IF(ISNA(MATCH($A23,'[3]Výsledková listina'!$C:$C,0)),"",INDEX('[3]Výsledková listina'!$B:$T,MATCH($A23,'[3]Výsledková listina'!$C:$C,0),7))</f>
      </c>
      <c r="O23" s="4">
        <f>IF(ISNA(MATCH($A23,'[3]Výsledková listina'!$L:$L,0)),"",INDEX('[3]Výsledková listina'!$B:$T,MATCH($A23,'[3]Výsledková listina'!$L:$L,0),15))</f>
      </c>
      <c r="P23" s="4">
        <f>IF(ISNA(MATCH($A23,'[3]Výsledková listina'!$L:$L,0)),"",INDEX('[3]Výsledková listina'!$B:$T,MATCH($A23,'[3]Výsledková listina'!$L:$L,0),16))</f>
      </c>
      <c r="Q23" s="4">
        <f>IF(ISNA(MATCH($A23,'[4]Výsledková listina'!$C:$C,0)),"",INDEX('[4]Výsledková listina'!$B:$T,MATCH($A23,'[4]Výsledková listina'!$C:$C,0),6))</f>
      </c>
      <c r="R23" s="4">
        <f>IF(ISNA(MATCH($A23,'[4]Výsledková listina'!$C:$C,0)),"",INDEX('[4]Výsledková listina'!$B:$T,MATCH($A23,'[4]Výsledková listina'!$C:$C,0),7))</f>
      </c>
      <c r="S23" s="4">
        <f>IF(ISNA(MATCH($A23,'[4]Výsledková listina'!$L:$L,0)),"",INDEX('[4]Výsledková listina'!$B:$T,MATCH($A23,'[4]Výsledková listina'!$L:$L,0),15))</f>
      </c>
      <c r="T23" s="4">
        <f>IF(ISNA(MATCH($A23,'[4]Výsledková listina'!$L:$L,0)),"",INDEX('[4]Výsledková listina'!$B:$T,MATCH($A23,'[4]Výsledková listina'!$L:$L,0),16))</f>
      </c>
      <c r="U23" s="4">
        <f t="shared" si="0"/>
        <v>0</v>
      </c>
      <c r="V23" s="4">
        <f t="shared" si="1"/>
        <v>0</v>
      </c>
      <c r="W23" s="4">
        <f t="shared" si="2"/>
        <v>0</v>
      </c>
      <c r="X23" s="5">
        <f t="shared" si="3"/>
        <v>20</v>
      </c>
    </row>
    <row r="24" spans="1:24" ht="25.5" customHeight="1">
      <c r="A24" s="6">
        <v>568</v>
      </c>
      <c r="B24" s="7" t="s">
        <v>68</v>
      </c>
      <c r="C24" s="7" t="s">
        <v>15</v>
      </c>
      <c r="D24" s="8" t="s">
        <v>153</v>
      </c>
      <c r="E24" s="4">
        <f>IF(ISNA(MATCH($A24,'[1]Výsledková listina'!$C:$C,0)),"",INDEX('[1]Výsledková listina'!$B:$T,MATCH($A24,'[1]Výsledková listina'!$C:$C,0),6))</f>
        <v>3600</v>
      </c>
      <c r="F24" s="4">
        <f>IF(ISNA(MATCH($A24,'[1]Výsledková listina'!$C:$C,0)),"",INDEX('[1]Výsledková listina'!$B:$T,MATCH($A24,'[1]Výsledková listina'!$C:$C,0),7))</f>
        <v>2</v>
      </c>
      <c r="G24" s="4">
        <f>IF(ISNA(MATCH($A24,'[1]Výsledková listina'!$L:$L,0)),"",INDEX('[1]Výsledková listina'!$B:$T,MATCH($A24,'[1]Výsledková listina'!$L:$L,0),15))</f>
        <v>6440</v>
      </c>
      <c r="H24" s="4">
        <f>IF(ISNA(MATCH($A24,'[1]Výsledková listina'!$L:$L,0)),"",INDEX('[1]Výsledková listina'!$B:$T,MATCH($A24,'[1]Výsledková listina'!$L:$L,0),16))</f>
        <v>2</v>
      </c>
      <c r="I24" s="4">
        <f>IF(ISNA(MATCH($A24,'[2]Výsledková listina'!$C:$C,0)),"",INDEX('[2]Výsledková listina'!$B:$T,MATCH($A24,'[2]Výsledková listina'!$C:$C,0),6))</f>
        <v>7960</v>
      </c>
      <c r="J24" s="4">
        <f>IF(ISNA(MATCH($A24,'[2]Výsledková listina'!$C:$C,0)),"",INDEX('[2]Výsledková listina'!$B:$T,MATCH($A24,'[2]Výsledková listina'!$C:$C,0),7))</f>
        <v>4</v>
      </c>
      <c r="K24" s="4">
        <f>IF(ISNA(MATCH($A24,'[2]Výsledková listina'!$L:$L,0)),"",INDEX('[2]Výsledková listina'!$B:$T,MATCH($A24,'[2]Výsledková listina'!$L:$L,0),15))</f>
        <v>13600</v>
      </c>
      <c r="L24" s="4">
        <f>IF(ISNA(MATCH($A24,'[2]Výsledková listina'!$L:$L,0)),"",INDEX('[2]Výsledková listina'!$B:$T,MATCH($A24,'[2]Výsledková listina'!$L:$L,0),16))</f>
        <v>3</v>
      </c>
      <c r="M24" s="4">
        <f>IF(ISNA(MATCH($A24,'[3]Výsledková listina'!$C:$C,0)),"",INDEX('[3]Výsledková listina'!$B:$T,MATCH($A24,'[3]Výsledková listina'!$C:$C,0),6))</f>
      </c>
      <c r="N24" s="4">
        <f>IF(ISNA(MATCH($A24,'[3]Výsledková listina'!$C:$C,0)),"",INDEX('[3]Výsledková listina'!$B:$T,MATCH($A24,'[3]Výsledková listina'!$C:$C,0),7))</f>
      </c>
      <c r="O24" s="4">
        <f>IF(ISNA(MATCH($A24,'[3]Výsledková listina'!$L:$L,0)),"",INDEX('[3]Výsledková listina'!$B:$T,MATCH($A24,'[3]Výsledková listina'!$L:$L,0),15))</f>
      </c>
      <c r="P24" s="4">
        <f>IF(ISNA(MATCH($A24,'[3]Výsledková listina'!$L:$L,0)),"",INDEX('[3]Výsledková listina'!$B:$T,MATCH($A24,'[3]Výsledková listina'!$L:$L,0),16))</f>
      </c>
      <c r="Q24" s="4">
        <f>IF(ISNA(MATCH($A24,'[4]Výsledková listina'!$C:$C,0)),"",INDEX('[4]Výsledková listina'!$B:$T,MATCH($A24,'[4]Výsledková listina'!$C:$C,0),6))</f>
      </c>
      <c r="R24" s="4">
        <f>IF(ISNA(MATCH($A24,'[4]Výsledková listina'!$C:$C,0)),"",INDEX('[4]Výsledková listina'!$B:$T,MATCH($A24,'[4]Výsledková listina'!$C:$C,0),7))</f>
      </c>
      <c r="S24" s="4">
        <f>IF(ISNA(MATCH($A24,'[4]Výsledková listina'!$L:$L,0)),"",INDEX('[4]Výsledková listina'!$B:$T,MATCH($A24,'[4]Výsledková listina'!$L:$L,0),15))</f>
      </c>
      <c r="T24" s="4">
        <f>IF(ISNA(MATCH($A24,'[4]Výsledková listina'!$L:$L,0)),"",INDEX('[4]Výsledková listina'!$B:$T,MATCH($A24,'[4]Výsledková listina'!$L:$L,0),16))</f>
      </c>
      <c r="U24" s="4">
        <f t="shared" si="0"/>
        <v>31600</v>
      </c>
      <c r="V24" s="4">
        <f t="shared" si="1"/>
        <v>11</v>
      </c>
      <c r="W24" s="4">
        <f t="shared" si="2"/>
        <v>4</v>
      </c>
      <c r="X24" s="5">
        <f t="shared" si="3"/>
        <v>21</v>
      </c>
    </row>
    <row r="25" spans="1:24" ht="25.5" customHeight="1">
      <c r="A25" s="6">
        <v>22</v>
      </c>
      <c r="B25" s="7" t="s">
        <v>44</v>
      </c>
      <c r="C25" s="7" t="s">
        <v>15</v>
      </c>
      <c r="D25" s="8" t="s">
        <v>157</v>
      </c>
      <c r="E25" s="4">
        <f>IF(ISNA(MATCH($A25,'[1]Výsledková listina'!$C:$C,0)),"",INDEX('[1]Výsledková listina'!$B:$T,MATCH($A25,'[1]Výsledková listina'!$C:$C,0),6))</f>
      </c>
      <c r="F25" s="4">
        <f>IF(ISNA(MATCH($A25,'[1]Výsledková listina'!$C:$C,0)),"",INDEX('[1]Výsledková listina'!$B:$T,MATCH($A25,'[1]Výsledková listina'!$C:$C,0),7))</f>
      </c>
      <c r="G25" s="4">
        <f>IF(ISNA(MATCH($A25,'[1]Výsledková listina'!$L:$L,0)),"",INDEX('[1]Výsledková listina'!$B:$T,MATCH($A25,'[1]Výsledková listina'!$L:$L,0),15))</f>
      </c>
      <c r="H25" s="4">
        <f>IF(ISNA(MATCH($A25,'[1]Výsledková listina'!$L:$L,0)),"",INDEX('[1]Výsledková listina'!$B:$T,MATCH($A25,'[1]Výsledková listina'!$L:$L,0),16))</f>
      </c>
      <c r="I25" s="4">
        <f>IF(ISNA(MATCH($A25,'[2]Výsledková listina'!$C:$C,0)),"",INDEX('[2]Výsledková listina'!$B:$T,MATCH($A25,'[2]Výsledková listina'!$C:$C,0),6))</f>
      </c>
      <c r="J25" s="4">
        <f>IF(ISNA(MATCH($A25,'[2]Výsledková listina'!$C:$C,0)),"",INDEX('[2]Výsledková listina'!$B:$T,MATCH($A25,'[2]Výsledková listina'!$C:$C,0),7))</f>
      </c>
      <c r="K25" s="4">
        <f>IF(ISNA(MATCH($A25,'[2]Výsledková listina'!$L:$L,0)),"",INDEX('[2]Výsledková listina'!$B:$T,MATCH($A25,'[2]Výsledková listina'!$L:$L,0),15))</f>
      </c>
      <c r="L25" s="4">
        <f>IF(ISNA(MATCH($A25,'[2]Výsledková listina'!$L:$L,0)),"",INDEX('[2]Výsledková listina'!$B:$T,MATCH($A25,'[2]Výsledková listina'!$L:$L,0),16))</f>
      </c>
      <c r="M25" s="4">
        <f>IF(ISNA(MATCH($A25,'[3]Výsledková listina'!$C:$C,0)),"",INDEX('[3]Výsledková listina'!$B:$T,MATCH($A25,'[3]Výsledková listina'!$C:$C,0),6))</f>
      </c>
      <c r="N25" s="4">
        <f>IF(ISNA(MATCH($A25,'[3]Výsledková listina'!$C:$C,0)),"",INDEX('[3]Výsledková listina'!$B:$T,MATCH($A25,'[3]Výsledková listina'!$C:$C,0),7))</f>
      </c>
      <c r="O25" s="4">
        <f>IF(ISNA(MATCH($A25,'[3]Výsledková listina'!$L:$L,0)),"",INDEX('[3]Výsledková listina'!$B:$T,MATCH($A25,'[3]Výsledková listina'!$L:$L,0),15))</f>
      </c>
      <c r="P25" s="4">
        <f>IF(ISNA(MATCH($A25,'[3]Výsledková listina'!$L:$L,0)),"",INDEX('[3]Výsledková listina'!$B:$T,MATCH($A25,'[3]Výsledková listina'!$L:$L,0),16))</f>
      </c>
      <c r="Q25" s="4">
        <f>IF(ISNA(MATCH($A25,'[4]Výsledková listina'!$C:$C,0)),"",INDEX('[4]Výsledková listina'!$B:$T,MATCH($A25,'[4]Výsledková listina'!$C:$C,0),6))</f>
      </c>
      <c r="R25" s="4">
        <f>IF(ISNA(MATCH($A25,'[4]Výsledková listina'!$C:$C,0)),"",INDEX('[4]Výsledková listina'!$B:$T,MATCH($A25,'[4]Výsledková listina'!$C:$C,0),7))</f>
      </c>
      <c r="S25" s="4">
        <f>IF(ISNA(MATCH($A25,'[4]Výsledková listina'!$L:$L,0)),"",INDEX('[4]Výsledková listina'!$B:$T,MATCH($A25,'[4]Výsledková listina'!$L:$L,0),15))</f>
      </c>
      <c r="T25" s="4">
        <f>IF(ISNA(MATCH($A25,'[4]Výsledková listina'!$L:$L,0)),"",INDEX('[4]Výsledková listina'!$B:$T,MATCH($A25,'[4]Výsledková listina'!$L:$L,0),16))</f>
      </c>
      <c r="U25" s="4">
        <f t="shared" si="0"/>
        <v>0</v>
      </c>
      <c r="V25" s="4">
        <f t="shared" si="1"/>
        <v>0</v>
      </c>
      <c r="W25" s="4">
        <f t="shared" si="2"/>
        <v>0</v>
      </c>
      <c r="X25" s="5">
        <f t="shared" si="3"/>
        <v>22</v>
      </c>
    </row>
    <row r="26" spans="1:24" ht="25.5" customHeight="1">
      <c r="A26" s="6">
        <v>651</v>
      </c>
      <c r="B26" s="7" t="s">
        <v>64</v>
      </c>
      <c r="C26" s="7" t="s">
        <v>15</v>
      </c>
      <c r="D26" s="8" t="s">
        <v>166</v>
      </c>
      <c r="E26" s="4">
        <f>IF(ISNA(MATCH($A26,'[1]Výsledková listina'!$C:$C,0)),"",INDEX('[1]Výsledková listina'!$B:$T,MATCH($A26,'[1]Výsledková listina'!$C:$C,0),6))</f>
      </c>
      <c r="F26" s="4">
        <f>IF(ISNA(MATCH($A26,'[1]Výsledková listina'!$C:$C,0)),"",INDEX('[1]Výsledková listina'!$B:$T,MATCH($A26,'[1]Výsledková listina'!$C:$C,0),7))</f>
      </c>
      <c r="G26" s="4">
        <f>IF(ISNA(MATCH($A26,'[1]Výsledková listina'!$L:$L,0)),"",INDEX('[1]Výsledková listina'!$B:$T,MATCH($A26,'[1]Výsledková listina'!$L:$L,0),15))</f>
      </c>
      <c r="H26" s="4">
        <f>IF(ISNA(MATCH($A26,'[1]Výsledková listina'!$L:$L,0)),"",INDEX('[1]Výsledková listina'!$B:$T,MATCH($A26,'[1]Výsledková listina'!$L:$L,0),16))</f>
      </c>
      <c r="I26" s="4">
        <f>IF(ISNA(MATCH($A26,'[2]Výsledková listina'!$C:$C,0)),"",INDEX('[2]Výsledková listina'!$B:$T,MATCH($A26,'[2]Výsledková listina'!$C:$C,0),6))</f>
      </c>
      <c r="J26" s="4">
        <f>IF(ISNA(MATCH($A26,'[2]Výsledková listina'!$C:$C,0)),"",INDEX('[2]Výsledková listina'!$B:$T,MATCH($A26,'[2]Výsledková listina'!$C:$C,0),7))</f>
      </c>
      <c r="K26" s="4">
        <f>IF(ISNA(MATCH($A26,'[2]Výsledková listina'!$L:$L,0)),"",INDEX('[2]Výsledková listina'!$B:$T,MATCH($A26,'[2]Výsledková listina'!$L:$L,0),15))</f>
      </c>
      <c r="L26" s="4">
        <f>IF(ISNA(MATCH($A26,'[2]Výsledková listina'!$L:$L,0)),"",INDEX('[2]Výsledková listina'!$B:$T,MATCH($A26,'[2]Výsledková listina'!$L:$L,0),16))</f>
      </c>
      <c r="M26" s="4">
        <f>IF(ISNA(MATCH($A26,'[3]Výsledková listina'!$C:$C,0)),"",INDEX('[3]Výsledková listina'!$B:$T,MATCH($A26,'[3]Výsledková listina'!$C:$C,0),6))</f>
      </c>
      <c r="N26" s="4">
        <f>IF(ISNA(MATCH($A26,'[3]Výsledková listina'!$C:$C,0)),"",INDEX('[3]Výsledková listina'!$B:$T,MATCH($A26,'[3]Výsledková listina'!$C:$C,0),7))</f>
      </c>
      <c r="O26" s="4">
        <f>IF(ISNA(MATCH($A26,'[3]Výsledková listina'!$L:$L,0)),"",INDEX('[3]Výsledková listina'!$B:$T,MATCH($A26,'[3]Výsledková listina'!$L:$L,0),15))</f>
      </c>
      <c r="P26" s="4">
        <f>IF(ISNA(MATCH($A26,'[3]Výsledková listina'!$L:$L,0)),"",INDEX('[3]Výsledková listina'!$B:$T,MATCH($A26,'[3]Výsledková listina'!$L:$L,0),16))</f>
      </c>
      <c r="Q26" s="4">
        <f>IF(ISNA(MATCH($A26,'[4]Výsledková listina'!$C:$C,0)),"",INDEX('[4]Výsledková listina'!$B:$T,MATCH($A26,'[4]Výsledková listina'!$C:$C,0),6))</f>
      </c>
      <c r="R26" s="4">
        <f>IF(ISNA(MATCH($A26,'[4]Výsledková listina'!$C:$C,0)),"",INDEX('[4]Výsledková listina'!$B:$T,MATCH($A26,'[4]Výsledková listina'!$C:$C,0),7))</f>
      </c>
      <c r="S26" s="4">
        <f>IF(ISNA(MATCH($A26,'[4]Výsledková listina'!$L:$L,0)),"",INDEX('[4]Výsledková listina'!$B:$T,MATCH($A26,'[4]Výsledková listina'!$L:$L,0),15))</f>
      </c>
      <c r="T26" s="4">
        <f>IF(ISNA(MATCH($A26,'[4]Výsledková listina'!$L:$L,0)),"",INDEX('[4]Výsledková listina'!$B:$T,MATCH($A26,'[4]Výsledková listina'!$L:$L,0),16))</f>
      </c>
      <c r="U26" s="4">
        <f t="shared" si="0"/>
        <v>0</v>
      </c>
      <c r="V26" s="4">
        <f t="shared" si="1"/>
        <v>0</v>
      </c>
      <c r="W26" s="4">
        <f t="shared" si="2"/>
        <v>0</v>
      </c>
      <c r="X26" s="5">
        <f t="shared" si="3"/>
        <v>23</v>
      </c>
    </row>
    <row r="27" spans="1:24" ht="25.5" customHeight="1">
      <c r="A27" s="6">
        <v>4</v>
      </c>
      <c r="B27" s="7" t="s">
        <v>82</v>
      </c>
      <c r="C27" s="7" t="s">
        <v>15</v>
      </c>
      <c r="D27" s="8" t="s">
        <v>155</v>
      </c>
      <c r="E27" s="4">
        <f>IF(ISNA(MATCH($A27,'[1]Výsledková listina'!$C:$C,0)),"",INDEX('[1]Výsledková listina'!$B:$T,MATCH($A27,'[1]Výsledková listina'!$C:$C,0),6))</f>
        <v>1420</v>
      </c>
      <c r="F27" s="4">
        <f>IF(ISNA(MATCH($A27,'[1]Výsledková listina'!$C:$C,0)),"",INDEX('[1]Výsledková listina'!$B:$T,MATCH($A27,'[1]Výsledková listina'!$C:$C,0),7))</f>
        <v>4</v>
      </c>
      <c r="G27" s="4">
        <f>IF(ISNA(MATCH($A27,'[1]Výsledková listina'!$L:$L,0)),"",INDEX('[1]Výsledková listina'!$B:$T,MATCH($A27,'[1]Výsledková listina'!$L:$L,0),15))</f>
        <v>2220</v>
      </c>
      <c r="H27" s="4">
        <f>IF(ISNA(MATCH($A27,'[1]Výsledková listina'!$L:$L,0)),"",INDEX('[1]Výsledková listina'!$B:$T,MATCH($A27,'[1]Výsledková listina'!$L:$L,0),16))</f>
        <v>2</v>
      </c>
      <c r="I27" s="4">
        <f>IF(ISNA(MATCH($A27,'[2]Výsledková listina'!$C:$C,0)),"",INDEX('[2]Výsledková listina'!$B:$T,MATCH($A27,'[2]Výsledková listina'!$C:$C,0),6))</f>
        <v>11200</v>
      </c>
      <c r="J27" s="4">
        <f>IF(ISNA(MATCH($A27,'[2]Výsledková listina'!$C:$C,0)),"",INDEX('[2]Výsledková listina'!$B:$T,MATCH($A27,'[2]Výsledková listina'!$C:$C,0),7))</f>
        <v>5</v>
      </c>
      <c r="K27" s="4">
        <f>IF(ISNA(MATCH($A27,'[2]Výsledková listina'!$L:$L,0)),"",INDEX('[2]Výsledková listina'!$B:$T,MATCH($A27,'[2]Výsledková listina'!$L:$L,0),15))</f>
        <v>11740</v>
      </c>
      <c r="L27" s="4">
        <f>IF(ISNA(MATCH($A27,'[2]Výsledková listina'!$L:$L,0)),"",INDEX('[2]Výsledková listina'!$B:$T,MATCH($A27,'[2]Výsledková listina'!$L:$L,0),16))</f>
        <v>4.5</v>
      </c>
      <c r="M27" s="4">
        <f>IF(ISNA(MATCH($A27,'[3]Výsledková listina'!$C:$C,0)),"",INDEX('[3]Výsledková listina'!$B:$T,MATCH($A27,'[3]Výsledková listina'!$C:$C,0),6))</f>
      </c>
      <c r="N27" s="4">
        <f>IF(ISNA(MATCH($A27,'[3]Výsledková listina'!$C:$C,0)),"",INDEX('[3]Výsledková listina'!$B:$T,MATCH($A27,'[3]Výsledková listina'!$C:$C,0),7))</f>
      </c>
      <c r="O27" s="4">
        <f>IF(ISNA(MATCH($A27,'[3]Výsledková listina'!$L:$L,0)),"",INDEX('[3]Výsledková listina'!$B:$T,MATCH($A27,'[3]Výsledková listina'!$L:$L,0),15))</f>
      </c>
      <c r="P27" s="4">
        <f>IF(ISNA(MATCH($A27,'[3]Výsledková listina'!$L:$L,0)),"",INDEX('[3]Výsledková listina'!$B:$T,MATCH($A27,'[3]Výsledková listina'!$L:$L,0),16))</f>
      </c>
      <c r="Q27" s="4">
        <f>IF(ISNA(MATCH($A27,'[4]Výsledková listina'!$C:$C,0)),"",INDEX('[4]Výsledková listina'!$B:$T,MATCH($A27,'[4]Výsledková listina'!$C:$C,0),6))</f>
      </c>
      <c r="R27" s="4">
        <f>IF(ISNA(MATCH($A27,'[4]Výsledková listina'!$C:$C,0)),"",INDEX('[4]Výsledková listina'!$B:$T,MATCH($A27,'[4]Výsledková listina'!$C:$C,0),7))</f>
      </c>
      <c r="S27" s="4">
        <f>IF(ISNA(MATCH($A27,'[4]Výsledková listina'!$L:$L,0)),"",INDEX('[4]Výsledková listina'!$B:$T,MATCH($A27,'[4]Výsledková listina'!$L:$L,0),15))</f>
      </c>
      <c r="T27" s="4">
        <f>IF(ISNA(MATCH($A27,'[4]Výsledková listina'!$L:$L,0)),"",INDEX('[4]Výsledková listina'!$B:$T,MATCH($A27,'[4]Výsledková listina'!$L:$L,0),16))</f>
      </c>
      <c r="U27" s="4">
        <f t="shared" si="0"/>
        <v>26580</v>
      </c>
      <c r="V27" s="4">
        <f t="shared" si="1"/>
        <v>15.5</v>
      </c>
      <c r="W27" s="4">
        <f t="shared" si="2"/>
        <v>4</v>
      </c>
      <c r="X27" s="5">
        <f t="shared" si="3"/>
        <v>24</v>
      </c>
    </row>
    <row r="28" spans="1:24" ht="25.5" customHeight="1">
      <c r="A28" s="6">
        <v>1827</v>
      </c>
      <c r="B28" s="7" t="s">
        <v>119</v>
      </c>
      <c r="C28" s="7" t="s">
        <v>15</v>
      </c>
      <c r="D28" s="8" t="s">
        <v>161</v>
      </c>
      <c r="E28" s="4">
        <f>IF(ISNA(MATCH($A28,'[1]Výsledková listina'!$C:$C,0)),"",INDEX('[1]Výsledková listina'!$B:$T,MATCH($A28,'[1]Výsledková listina'!$C:$C,0),6))</f>
      </c>
      <c r="F28" s="4">
        <f>IF(ISNA(MATCH($A28,'[1]Výsledková listina'!$C:$C,0)),"",INDEX('[1]Výsledková listina'!$B:$T,MATCH($A28,'[1]Výsledková listina'!$C:$C,0),7))</f>
      </c>
      <c r="G28" s="4">
        <f>IF(ISNA(MATCH($A28,'[1]Výsledková listina'!$L:$L,0)),"",INDEX('[1]Výsledková listina'!$B:$T,MATCH($A28,'[1]Výsledková listina'!$L:$L,0),15))</f>
      </c>
      <c r="H28" s="4">
        <f>IF(ISNA(MATCH($A28,'[1]Výsledková listina'!$L:$L,0)),"",INDEX('[1]Výsledková listina'!$B:$T,MATCH($A28,'[1]Výsledková listina'!$L:$L,0),16))</f>
      </c>
      <c r="I28" s="4">
        <f>IF(ISNA(MATCH($A28,'[2]Výsledková listina'!$C:$C,0)),"",INDEX('[2]Výsledková listina'!$B:$T,MATCH($A28,'[2]Výsledková listina'!$C:$C,0),6))</f>
      </c>
      <c r="J28" s="4">
        <f>IF(ISNA(MATCH($A28,'[2]Výsledková listina'!$C:$C,0)),"",INDEX('[2]Výsledková listina'!$B:$T,MATCH($A28,'[2]Výsledková listina'!$C:$C,0),7))</f>
      </c>
      <c r="K28" s="4">
        <f>IF(ISNA(MATCH($A28,'[2]Výsledková listina'!$L:$L,0)),"",INDEX('[2]Výsledková listina'!$B:$T,MATCH($A28,'[2]Výsledková listina'!$L:$L,0),15))</f>
      </c>
      <c r="L28" s="4">
        <f>IF(ISNA(MATCH($A28,'[2]Výsledková listina'!$L:$L,0)),"",INDEX('[2]Výsledková listina'!$B:$T,MATCH($A28,'[2]Výsledková listina'!$L:$L,0),16))</f>
      </c>
      <c r="M28" s="4">
        <f>IF(ISNA(MATCH($A28,'[3]Výsledková listina'!$C:$C,0)),"",INDEX('[3]Výsledková listina'!$B:$T,MATCH($A28,'[3]Výsledková listina'!$C:$C,0),6))</f>
      </c>
      <c r="N28" s="4">
        <f>IF(ISNA(MATCH($A28,'[3]Výsledková listina'!$C:$C,0)),"",INDEX('[3]Výsledková listina'!$B:$T,MATCH($A28,'[3]Výsledková listina'!$C:$C,0),7))</f>
      </c>
      <c r="O28" s="4">
        <f>IF(ISNA(MATCH($A28,'[3]Výsledková listina'!$L:$L,0)),"",INDEX('[3]Výsledková listina'!$B:$T,MATCH($A28,'[3]Výsledková listina'!$L:$L,0),15))</f>
      </c>
      <c r="P28" s="4">
        <f>IF(ISNA(MATCH($A28,'[3]Výsledková listina'!$L:$L,0)),"",INDEX('[3]Výsledková listina'!$B:$T,MATCH($A28,'[3]Výsledková listina'!$L:$L,0),16))</f>
      </c>
      <c r="Q28" s="4">
        <f>IF(ISNA(MATCH($A28,'[4]Výsledková listina'!$C:$C,0)),"",INDEX('[4]Výsledková listina'!$B:$T,MATCH($A28,'[4]Výsledková listina'!$C:$C,0),6))</f>
      </c>
      <c r="R28" s="4">
        <f>IF(ISNA(MATCH($A28,'[4]Výsledková listina'!$C:$C,0)),"",INDEX('[4]Výsledková listina'!$B:$T,MATCH($A28,'[4]Výsledková listina'!$C:$C,0),7))</f>
      </c>
      <c r="S28" s="4">
        <f>IF(ISNA(MATCH($A28,'[4]Výsledková listina'!$L:$L,0)),"",INDEX('[4]Výsledková listina'!$B:$T,MATCH($A28,'[4]Výsledková listina'!$L:$L,0),15))</f>
      </c>
      <c r="T28" s="4">
        <f>IF(ISNA(MATCH($A28,'[4]Výsledková listina'!$L:$L,0)),"",INDEX('[4]Výsledková listina'!$B:$T,MATCH($A28,'[4]Výsledková listina'!$L:$L,0),16))</f>
      </c>
      <c r="U28" s="4">
        <f t="shared" si="0"/>
        <v>0</v>
      </c>
      <c r="V28" s="4">
        <f t="shared" si="1"/>
        <v>0</v>
      </c>
      <c r="W28" s="4">
        <f t="shared" si="2"/>
        <v>0</v>
      </c>
      <c r="X28" s="5">
        <f t="shared" si="3"/>
        <v>25</v>
      </c>
    </row>
    <row r="29" spans="1:24" ht="25.5" customHeight="1">
      <c r="A29" s="6">
        <v>5</v>
      </c>
      <c r="B29" s="7" t="s">
        <v>81</v>
      </c>
      <c r="C29" s="7" t="s">
        <v>15</v>
      </c>
      <c r="D29" s="8" t="s">
        <v>155</v>
      </c>
      <c r="E29" s="4">
        <f>IF(ISNA(MATCH($A29,'[1]Výsledková listina'!$C:$C,0)),"",INDEX('[1]Výsledková listina'!$B:$T,MATCH($A29,'[1]Výsledková listina'!$C:$C,0),6))</f>
      </c>
      <c r="F29" s="4">
        <f>IF(ISNA(MATCH($A29,'[1]Výsledková listina'!$C:$C,0)),"",INDEX('[1]Výsledková listina'!$B:$T,MATCH($A29,'[1]Výsledková listina'!$C:$C,0),7))</f>
      </c>
      <c r="G29" s="4">
        <f>IF(ISNA(MATCH($A29,'[1]Výsledková listina'!$L:$L,0)),"",INDEX('[1]Výsledková listina'!$B:$T,MATCH($A29,'[1]Výsledková listina'!$L:$L,0),15))</f>
      </c>
      <c r="H29" s="4">
        <f>IF(ISNA(MATCH($A29,'[1]Výsledková listina'!$L:$L,0)),"",INDEX('[1]Výsledková listina'!$B:$T,MATCH($A29,'[1]Výsledková listina'!$L:$L,0),16))</f>
      </c>
      <c r="I29" s="4">
        <f>IF(ISNA(MATCH($A29,'[2]Výsledková listina'!$C:$C,0)),"",INDEX('[2]Výsledková listina'!$B:$T,MATCH($A29,'[2]Výsledková listina'!$C:$C,0),6))</f>
      </c>
      <c r="J29" s="4">
        <f>IF(ISNA(MATCH($A29,'[2]Výsledková listina'!$C:$C,0)),"",INDEX('[2]Výsledková listina'!$B:$T,MATCH($A29,'[2]Výsledková listina'!$C:$C,0),7))</f>
      </c>
      <c r="K29" s="4">
        <f>IF(ISNA(MATCH($A29,'[2]Výsledková listina'!$L:$L,0)),"",INDEX('[2]Výsledková listina'!$B:$T,MATCH($A29,'[2]Výsledková listina'!$L:$L,0),15))</f>
      </c>
      <c r="L29" s="4">
        <f>IF(ISNA(MATCH($A29,'[2]Výsledková listina'!$L:$L,0)),"",INDEX('[2]Výsledková listina'!$B:$T,MATCH($A29,'[2]Výsledková listina'!$L:$L,0),16))</f>
      </c>
      <c r="M29" s="4">
        <f>IF(ISNA(MATCH($A29,'[3]Výsledková listina'!$C:$C,0)),"",INDEX('[3]Výsledková listina'!$B:$T,MATCH($A29,'[3]Výsledková listina'!$C:$C,0),6))</f>
      </c>
      <c r="N29" s="4">
        <f>IF(ISNA(MATCH($A29,'[3]Výsledková listina'!$C:$C,0)),"",INDEX('[3]Výsledková listina'!$B:$T,MATCH($A29,'[3]Výsledková listina'!$C:$C,0),7))</f>
      </c>
      <c r="O29" s="4">
        <f>IF(ISNA(MATCH($A29,'[3]Výsledková listina'!$L:$L,0)),"",INDEX('[3]Výsledková listina'!$B:$T,MATCH($A29,'[3]Výsledková listina'!$L:$L,0),15))</f>
      </c>
      <c r="P29" s="4">
        <f>IF(ISNA(MATCH($A29,'[3]Výsledková listina'!$L:$L,0)),"",INDEX('[3]Výsledková listina'!$B:$T,MATCH($A29,'[3]Výsledková listina'!$L:$L,0),16))</f>
      </c>
      <c r="Q29" s="4">
        <f>IF(ISNA(MATCH($A29,'[4]Výsledková listina'!$C:$C,0)),"",INDEX('[4]Výsledková listina'!$B:$T,MATCH($A29,'[4]Výsledková listina'!$C:$C,0),6))</f>
      </c>
      <c r="R29" s="4">
        <f>IF(ISNA(MATCH($A29,'[4]Výsledková listina'!$C:$C,0)),"",INDEX('[4]Výsledková listina'!$B:$T,MATCH($A29,'[4]Výsledková listina'!$C:$C,0),7))</f>
      </c>
      <c r="S29" s="4">
        <f>IF(ISNA(MATCH($A29,'[4]Výsledková listina'!$L:$L,0)),"",INDEX('[4]Výsledková listina'!$B:$T,MATCH($A29,'[4]Výsledková listina'!$L:$L,0),15))</f>
      </c>
      <c r="T29" s="4">
        <f>IF(ISNA(MATCH($A29,'[4]Výsledková listina'!$L:$L,0)),"",INDEX('[4]Výsledková listina'!$B:$T,MATCH($A29,'[4]Výsledková listina'!$L:$L,0),16))</f>
      </c>
      <c r="U29" s="4">
        <f t="shared" si="0"/>
        <v>0</v>
      </c>
      <c r="V29" s="4">
        <f t="shared" si="1"/>
        <v>0</v>
      </c>
      <c r="W29" s="4">
        <f t="shared" si="2"/>
        <v>0</v>
      </c>
      <c r="X29" s="5">
        <f t="shared" si="3"/>
        <v>26</v>
      </c>
    </row>
    <row r="30" spans="1:24" ht="25.5" customHeight="1">
      <c r="A30" s="6">
        <v>2216</v>
      </c>
      <c r="B30" s="7" t="s">
        <v>130</v>
      </c>
      <c r="C30" s="7" t="s">
        <v>22</v>
      </c>
      <c r="D30" s="8" t="s">
        <v>163</v>
      </c>
      <c r="E30" s="4">
        <f>IF(ISNA(MATCH($A30,'[1]Výsledková listina'!$C:$C,0)),"",INDEX('[1]Výsledková listina'!$B:$T,MATCH($A30,'[1]Výsledková listina'!$C:$C,0),6))</f>
      </c>
      <c r="F30" s="4">
        <f>IF(ISNA(MATCH($A30,'[1]Výsledková listina'!$C:$C,0)),"",INDEX('[1]Výsledková listina'!$B:$T,MATCH($A30,'[1]Výsledková listina'!$C:$C,0),7))</f>
      </c>
      <c r="G30" s="4">
        <f>IF(ISNA(MATCH($A30,'[1]Výsledková listina'!$L:$L,0)),"",INDEX('[1]Výsledková listina'!$B:$T,MATCH($A30,'[1]Výsledková listina'!$L:$L,0),15))</f>
      </c>
      <c r="H30" s="4">
        <f>IF(ISNA(MATCH($A30,'[1]Výsledková listina'!$L:$L,0)),"",INDEX('[1]Výsledková listina'!$B:$T,MATCH($A30,'[1]Výsledková listina'!$L:$L,0),16))</f>
      </c>
      <c r="I30" s="4">
        <f>IF(ISNA(MATCH($A30,'[2]Výsledková listina'!$C:$C,0)),"",INDEX('[2]Výsledková listina'!$B:$T,MATCH($A30,'[2]Výsledková listina'!$C:$C,0),6))</f>
      </c>
      <c r="J30" s="4">
        <f>IF(ISNA(MATCH($A30,'[2]Výsledková listina'!$C:$C,0)),"",INDEX('[2]Výsledková listina'!$B:$T,MATCH($A30,'[2]Výsledková listina'!$C:$C,0),7))</f>
      </c>
      <c r="K30" s="4">
        <f>IF(ISNA(MATCH($A30,'[2]Výsledková listina'!$L:$L,0)),"",INDEX('[2]Výsledková listina'!$B:$T,MATCH($A30,'[2]Výsledková listina'!$L:$L,0),15))</f>
      </c>
      <c r="L30" s="4">
        <f>IF(ISNA(MATCH($A30,'[2]Výsledková listina'!$L:$L,0)),"",INDEX('[2]Výsledková listina'!$B:$T,MATCH($A30,'[2]Výsledková listina'!$L:$L,0),16))</f>
      </c>
      <c r="M30" s="4">
        <f>IF(ISNA(MATCH($A30,'[3]Výsledková listina'!$C:$C,0)),"",INDEX('[3]Výsledková listina'!$B:$T,MATCH($A30,'[3]Výsledková listina'!$C:$C,0),6))</f>
      </c>
      <c r="N30" s="4">
        <f>IF(ISNA(MATCH($A30,'[3]Výsledková listina'!$C:$C,0)),"",INDEX('[3]Výsledková listina'!$B:$T,MATCH($A30,'[3]Výsledková listina'!$C:$C,0),7))</f>
      </c>
      <c r="O30" s="4">
        <f>IF(ISNA(MATCH($A30,'[3]Výsledková listina'!$L:$L,0)),"",INDEX('[3]Výsledková listina'!$B:$T,MATCH($A30,'[3]Výsledková listina'!$L:$L,0),15))</f>
      </c>
      <c r="P30" s="4">
        <f>IF(ISNA(MATCH($A30,'[3]Výsledková listina'!$L:$L,0)),"",INDEX('[3]Výsledková listina'!$B:$T,MATCH($A30,'[3]Výsledková listina'!$L:$L,0),16))</f>
      </c>
      <c r="Q30" s="4">
        <f>IF(ISNA(MATCH($A30,'[4]Výsledková listina'!$C:$C,0)),"",INDEX('[4]Výsledková listina'!$B:$T,MATCH($A30,'[4]Výsledková listina'!$C:$C,0),6))</f>
      </c>
      <c r="R30" s="4">
        <f>IF(ISNA(MATCH($A30,'[4]Výsledková listina'!$C:$C,0)),"",INDEX('[4]Výsledková listina'!$B:$T,MATCH($A30,'[4]Výsledková listina'!$C:$C,0),7))</f>
      </c>
      <c r="S30" s="4">
        <f>IF(ISNA(MATCH($A30,'[4]Výsledková listina'!$L:$L,0)),"",INDEX('[4]Výsledková listina'!$B:$T,MATCH($A30,'[4]Výsledková listina'!$L:$L,0),15))</f>
      </c>
      <c r="T30" s="4">
        <f>IF(ISNA(MATCH($A30,'[4]Výsledková listina'!$L:$L,0)),"",INDEX('[4]Výsledková listina'!$B:$T,MATCH($A30,'[4]Výsledková listina'!$L:$L,0),16))</f>
      </c>
      <c r="U30" s="4">
        <f t="shared" si="0"/>
        <v>0</v>
      </c>
      <c r="V30" s="4">
        <f t="shared" si="1"/>
        <v>0</v>
      </c>
      <c r="W30" s="4">
        <f t="shared" si="2"/>
        <v>0</v>
      </c>
      <c r="X30" s="5">
        <f t="shared" si="3"/>
        <v>27</v>
      </c>
    </row>
    <row r="31" spans="1:24" ht="25.5" customHeight="1">
      <c r="A31" s="6">
        <v>907</v>
      </c>
      <c r="B31" s="7" t="s">
        <v>123</v>
      </c>
      <c r="C31" s="7" t="s">
        <v>15</v>
      </c>
      <c r="D31" s="8" t="s">
        <v>162</v>
      </c>
      <c r="E31" s="4">
        <f>IF(ISNA(MATCH($A31,'[1]Výsledková listina'!$C:$C,0)),"",INDEX('[1]Výsledková listina'!$B:$T,MATCH($A31,'[1]Výsledková listina'!$C:$C,0),6))</f>
      </c>
      <c r="F31" s="4">
        <f>IF(ISNA(MATCH($A31,'[1]Výsledková listina'!$C:$C,0)),"",INDEX('[1]Výsledková listina'!$B:$T,MATCH($A31,'[1]Výsledková listina'!$C:$C,0),7))</f>
      </c>
      <c r="G31" s="4">
        <f>IF(ISNA(MATCH($A31,'[1]Výsledková listina'!$L:$L,0)),"",INDEX('[1]Výsledková listina'!$B:$T,MATCH($A31,'[1]Výsledková listina'!$L:$L,0),15))</f>
      </c>
      <c r="H31" s="4">
        <f>IF(ISNA(MATCH($A31,'[1]Výsledková listina'!$L:$L,0)),"",INDEX('[1]Výsledková listina'!$B:$T,MATCH($A31,'[1]Výsledková listina'!$L:$L,0),16))</f>
      </c>
      <c r="I31" s="4">
        <f>IF(ISNA(MATCH($A31,'[2]Výsledková listina'!$C:$C,0)),"",INDEX('[2]Výsledková listina'!$B:$T,MATCH($A31,'[2]Výsledková listina'!$C:$C,0),6))</f>
      </c>
      <c r="J31" s="4">
        <f>IF(ISNA(MATCH($A31,'[2]Výsledková listina'!$C:$C,0)),"",INDEX('[2]Výsledková listina'!$B:$T,MATCH($A31,'[2]Výsledková listina'!$C:$C,0),7))</f>
      </c>
      <c r="K31" s="4">
        <f>IF(ISNA(MATCH($A31,'[2]Výsledková listina'!$L:$L,0)),"",INDEX('[2]Výsledková listina'!$B:$T,MATCH($A31,'[2]Výsledková listina'!$L:$L,0),15))</f>
      </c>
      <c r="L31" s="4">
        <f>IF(ISNA(MATCH($A31,'[2]Výsledková listina'!$L:$L,0)),"",INDEX('[2]Výsledková listina'!$B:$T,MATCH($A31,'[2]Výsledková listina'!$L:$L,0),16))</f>
      </c>
      <c r="M31" s="4">
        <f>IF(ISNA(MATCH($A31,'[3]Výsledková listina'!$C:$C,0)),"",INDEX('[3]Výsledková listina'!$B:$T,MATCH($A31,'[3]Výsledková listina'!$C:$C,0),6))</f>
      </c>
      <c r="N31" s="4">
        <f>IF(ISNA(MATCH($A31,'[3]Výsledková listina'!$C:$C,0)),"",INDEX('[3]Výsledková listina'!$B:$T,MATCH($A31,'[3]Výsledková listina'!$C:$C,0),7))</f>
      </c>
      <c r="O31" s="4">
        <f>IF(ISNA(MATCH($A31,'[3]Výsledková listina'!$L:$L,0)),"",INDEX('[3]Výsledková listina'!$B:$T,MATCH($A31,'[3]Výsledková listina'!$L:$L,0),15))</f>
      </c>
      <c r="P31" s="4">
        <f>IF(ISNA(MATCH($A31,'[3]Výsledková listina'!$L:$L,0)),"",INDEX('[3]Výsledková listina'!$B:$T,MATCH($A31,'[3]Výsledková listina'!$L:$L,0),16))</f>
      </c>
      <c r="Q31" s="4">
        <f>IF(ISNA(MATCH($A31,'[4]Výsledková listina'!$C:$C,0)),"",INDEX('[4]Výsledková listina'!$B:$T,MATCH($A31,'[4]Výsledková listina'!$C:$C,0),6))</f>
      </c>
      <c r="R31" s="4">
        <f>IF(ISNA(MATCH($A31,'[4]Výsledková listina'!$C:$C,0)),"",INDEX('[4]Výsledková listina'!$B:$T,MATCH($A31,'[4]Výsledková listina'!$C:$C,0),7))</f>
      </c>
      <c r="S31" s="4">
        <f>IF(ISNA(MATCH($A31,'[4]Výsledková listina'!$L:$L,0)),"",INDEX('[4]Výsledková listina'!$B:$T,MATCH($A31,'[4]Výsledková listina'!$L:$L,0),15))</f>
      </c>
      <c r="T31" s="4">
        <f>IF(ISNA(MATCH($A31,'[4]Výsledková listina'!$L:$L,0)),"",INDEX('[4]Výsledková listina'!$B:$T,MATCH($A31,'[4]Výsledková listina'!$L:$L,0),16))</f>
      </c>
      <c r="U31" s="4">
        <f t="shared" si="0"/>
        <v>0</v>
      </c>
      <c r="V31" s="4">
        <f t="shared" si="1"/>
        <v>0</v>
      </c>
      <c r="W31" s="4">
        <f t="shared" si="2"/>
        <v>0</v>
      </c>
      <c r="X31" s="5">
        <f t="shared" si="3"/>
        <v>28</v>
      </c>
    </row>
    <row r="32" spans="1:24" ht="25.5" customHeight="1">
      <c r="A32" s="6">
        <v>29</v>
      </c>
      <c r="B32" s="7" t="s">
        <v>37</v>
      </c>
      <c r="C32" s="7" t="s">
        <v>15</v>
      </c>
      <c r="D32" s="8" t="s">
        <v>156</v>
      </c>
      <c r="E32" s="4">
        <f>IF(ISNA(MATCH($A32,'[1]Výsledková listina'!$C:$C,0)),"",INDEX('[1]Výsledková listina'!$B:$T,MATCH($A32,'[1]Výsledková listina'!$C:$C,0),6))</f>
      </c>
      <c r="F32" s="4">
        <f>IF(ISNA(MATCH($A32,'[1]Výsledková listina'!$C:$C,0)),"",INDEX('[1]Výsledková listina'!$B:$T,MATCH($A32,'[1]Výsledková listina'!$C:$C,0),7))</f>
      </c>
      <c r="G32" s="4">
        <f>IF(ISNA(MATCH($A32,'[1]Výsledková listina'!$L:$L,0)),"",INDEX('[1]Výsledková listina'!$B:$T,MATCH($A32,'[1]Výsledková listina'!$L:$L,0),15))</f>
      </c>
      <c r="H32" s="4">
        <f>IF(ISNA(MATCH($A32,'[1]Výsledková listina'!$L:$L,0)),"",INDEX('[1]Výsledková listina'!$B:$T,MATCH($A32,'[1]Výsledková listina'!$L:$L,0),16))</f>
      </c>
      <c r="I32" s="4">
        <f>IF(ISNA(MATCH($A32,'[2]Výsledková listina'!$C:$C,0)),"",INDEX('[2]Výsledková listina'!$B:$T,MATCH($A32,'[2]Výsledková listina'!$C:$C,0),6))</f>
      </c>
      <c r="J32" s="4">
        <f>IF(ISNA(MATCH($A32,'[2]Výsledková listina'!$C:$C,0)),"",INDEX('[2]Výsledková listina'!$B:$T,MATCH($A32,'[2]Výsledková listina'!$C:$C,0),7))</f>
      </c>
      <c r="K32" s="4">
        <f>IF(ISNA(MATCH($A32,'[2]Výsledková listina'!$L:$L,0)),"",INDEX('[2]Výsledková listina'!$B:$T,MATCH($A32,'[2]Výsledková listina'!$L:$L,0),15))</f>
      </c>
      <c r="L32" s="4">
        <f>IF(ISNA(MATCH($A32,'[2]Výsledková listina'!$L:$L,0)),"",INDEX('[2]Výsledková listina'!$B:$T,MATCH($A32,'[2]Výsledková listina'!$L:$L,0),16))</f>
      </c>
      <c r="M32" s="4">
        <f>IF(ISNA(MATCH($A32,'[3]Výsledková listina'!$C:$C,0)),"",INDEX('[3]Výsledková listina'!$B:$T,MATCH($A32,'[3]Výsledková listina'!$C:$C,0),6))</f>
      </c>
      <c r="N32" s="4">
        <f>IF(ISNA(MATCH($A32,'[3]Výsledková listina'!$C:$C,0)),"",INDEX('[3]Výsledková listina'!$B:$T,MATCH($A32,'[3]Výsledková listina'!$C:$C,0),7))</f>
      </c>
      <c r="O32" s="4">
        <f>IF(ISNA(MATCH($A32,'[3]Výsledková listina'!$L:$L,0)),"",INDEX('[3]Výsledková listina'!$B:$T,MATCH($A32,'[3]Výsledková listina'!$L:$L,0),15))</f>
      </c>
      <c r="P32" s="4">
        <f>IF(ISNA(MATCH($A32,'[3]Výsledková listina'!$L:$L,0)),"",INDEX('[3]Výsledková listina'!$B:$T,MATCH($A32,'[3]Výsledková listina'!$L:$L,0),16))</f>
      </c>
      <c r="Q32" s="4">
        <f>IF(ISNA(MATCH($A32,'[4]Výsledková listina'!$C:$C,0)),"",INDEX('[4]Výsledková listina'!$B:$T,MATCH($A32,'[4]Výsledková listina'!$C:$C,0),6))</f>
      </c>
      <c r="R32" s="4">
        <f>IF(ISNA(MATCH($A32,'[4]Výsledková listina'!$C:$C,0)),"",INDEX('[4]Výsledková listina'!$B:$T,MATCH($A32,'[4]Výsledková listina'!$C:$C,0),7))</f>
      </c>
      <c r="S32" s="4">
        <f>IF(ISNA(MATCH($A32,'[4]Výsledková listina'!$L:$L,0)),"",INDEX('[4]Výsledková listina'!$B:$T,MATCH($A32,'[4]Výsledková listina'!$L:$L,0),15))</f>
      </c>
      <c r="T32" s="4">
        <f>IF(ISNA(MATCH($A32,'[4]Výsledková listina'!$L:$L,0)),"",INDEX('[4]Výsledková listina'!$B:$T,MATCH($A32,'[4]Výsledková listina'!$L:$L,0),16))</f>
      </c>
      <c r="U32" s="4">
        <f t="shared" si="0"/>
        <v>0</v>
      </c>
      <c r="V32" s="4">
        <f t="shared" si="1"/>
        <v>0</v>
      </c>
      <c r="W32" s="4">
        <f t="shared" si="2"/>
        <v>0</v>
      </c>
      <c r="X32" s="5">
        <f t="shared" si="3"/>
        <v>29</v>
      </c>
    </row>
    <row r="33" spans="1:24" ht="25.5" customHeight="1">
      <c r="A33" s="6">
        <v>2215</v>
      </c>
      <c r="B33" s="7" t="s">
        <v>131</v>
      </c>
      <c r="C33" s="7" t="s">
        <v>22</v>
      </c>
      <c r="D33" s="8" t="s">
        <v>163</v>
      </c>
      <c r="E33" s="4">
        <f>IF(ISNA(MATCH($A33,'[1]Výsledková listina'!$C:$C,0)),"",INDEX('[1]Výsledková listina'!$B:$T,MATCH($A33,'[1]Výsledková listina'!$C:$C,0),6))</f>
      </c>
      <c r="F33" s="4">
        <f>IF(ISNA(MATCH($A33,'[1]Výsledková listina'!$C:$C,0)),"",INDEX('[1]Výsledková listina'!$B:$T,MATCH($A33,'[1]Výsledková listina'!$C:$C,0),7))</f>
      </c>
      <c r="G33" s="4">
        <f>IF(ISNA(MATCH($A33,'[1]Výsledková listina'!$L:$L,0)),"",INDEX('[1]Výsledková listina'!$B:$T,MATCH($A33,'[1]Výsledková listina'!$L:$L,0),15))</f>
      </c>
      <c r="H33" s="4">
        <f>IF(ISNA(MATCH($A33,'[1]Výsledková listina'!$L:$L,0)),"",INDEX('[1]Výsledková listina'!$B:$T,MATCH($A33,'[1]Výsledková listina'!$L:$L,0),16))</f>
      </c>
      <c r="I33" s="4">
        <f>IF(ISNA(MATCH($A33,'[2]Výsledková listina'!$C:$C,0)),"",INDEX('[2]Výsledková listina'!$B:$T,MATCH($A33,'[2]Výsledková listina'!$C:$C,0),6))</f>
      </c>
      <c r="J33" s="4">
        <f>IF(ISNA(MATCH($A33,'[2]Výsledková listina'!$C:$C,0)),"",INDEX('[2]Výsledková listina'!$B:$T,MATCH($A33,'[2]Výsledková listina'!$C:$C,0),7))</f>
      </c>
      <c r="K33" s="4">
        <f>IF(ISNA(MATCH($A33,'[2]Výsledková listina'!$L:$L,0)),"",INDEX('[2]Výsledková listina'!$B:$T,MATCH($A33,'[2]Výsledková listina'!$L:$L,0),15))</f>
      </c>
      <c r="L33" s="4">
        <f>IF(ISNA(MATCH($A33,'[2]Výsledková listina'!$L:$L,0)),"",INDEX('[2]Výsledková listina'!$B:$T,MATCH($A33,'[2]Výsledková listina'!$L:$L,0),16))</f>
      </c>
      <c r="M33" s="4">
        <f>IF(ISNA(MATCH($A33,'[3]Výsledková listina'!$C:$C,0)),"",INDEX('[3]Výsledková listina'!$B:$T,MATCH($A33,'[3]Výsledková listina'!$C:$C,0),6))</f>
      </c>
      <c r="N33" s="4">
        <f>IF(ISNA(MATCH($A33,'[3]Výsledková listina'!$C:$C,0)),"",INDEX('[3]Výsledková listina'!$B:$T,MATCH($A33,'[3]Výsledková listina'!$C:$C,0),7))</f>
      </c>
      <c r="O33" s="4">
        <f>IF(ISNA(MATCH($A33,'[3]Výsledková listina'!$L:$L,0)),"",INDEX('[3]Výsledková listina'!$B:$T,MATCH($A33,'[3]Výsledková listina'!$L:$L,0),15))</f>
      </c>
      <c r="P33" s="4">
        <f>IF(ISNA(MATCH($A33,'[3]Výsledková listina'!$L:$L,0)),"",INDEX('[3]Výsledková listina'!$B:$T,MATCH($A33,'[3]Výsledková listina'!$L:$L,0),16))</f>
      </c>
      <c r="Q33" s="4">
        <f>IF(ISNA(MATCH($A33,'[4]Výsledková listina'!$C:$C,0)),"",INDEX('[4]Výsledková listina'!$B:$T,MATCH($A33,'[4]Výsledková listina'!$C:$C,0),6))</f>
      </c>
      <c r="R33" s="4">
        <f>IF(ISNA(MATCH($A33,'[4]Výsledková listina'!$C:$C,0)),"",INDEX('[4]Výsledková listina'!$B:$T,MATCH($A33,'[4]Výsledková listina'!$C:$C,0),7))</f>
      </c>
      <c r="S33" s="4">
        <f>IF(ISNA(MATCH($A33,'[4]Výsledková listina'!$L:$L,0)),"",INDEX('[4]Výsledková listina'!$B:$T,MATCH($A33,'[4]Výsledková listina'!$L:$L,0),15))</f>
      </c>
      <c r="T33" s="4">
        <f>IF(ISNA(MATCH($A33,'[4]Výsledková listina'!$L:$L,0)),"",INDEX('[4]Výsledková listina'!$B:$T,MATCH($A33,'[4]Výsledková listina'!$L:$L,0),16))</f>
      </c>
      <c r="U33" s="4">
        <f t="shared" si="0"/>
        <v>0</v>
      </c>
      <c r="V33" s="4">
        <f t="shared" si="1"/>
        <v>0</v>
      </c>
      <c r="W33" s="4">
        <f t="shared" si="2"/>
        <v>0</v>
      </c>
      <c r="X33" s="5">
        <f t="shared" si="3"/>
        <v>30</v>
      </c>
    </row>
    <row r="34" spans="1:24" ht="25.5" customHeight="1">
      <c r="A34" s="6">
        <v>55</v>
      </c>
      <c r="B34" s="7" t="s">
        <v>112</v>
      </c>
      <c r="C34" s="7" t="s">
        <v>15</v>
      </c>
      <c r="D34" s="8" t="s">
        <v>161</v>
      </c>
      <c r="E34" s="4">
        <f>IF(ISNA(MATCH($A34,'[1]Výsledková listina'!$C:$C,0)),"",INDEX('[1]Výsledková listina'!$B:$T,MATCH($A34,'[1]Výsledková listina'!$C:$C,0),6))</f>
      </c>
      <c r="F34" s="4">
        <f>IF(ISNA(MATCH($A34,'[1]Výsledková listina'!$C:$C,0)),"",INDEX('[1]Výsledková listina'!$B:$T,MATCH($A34,'[1]Výsledková listina'!$C:$C,0),7))</f>
      </c>
      <c r="G34" s="4">
        <f>IF(ISNA(MATCH($A34,'[1]Výsledková listina'!$L:$L,0)),"",INDEX('[1]Výsledková listina'!$B:$T,MATCH($A34,'[1]Výsledková listina'!$L:$L,0),15))</f>
      </c>
      <c r="H34" s="4">
        <f>IF(ISNA(MATCH($A34,'[1]Výsledková listina'!$L:$L,0)),"",INDEX('[1]Výsledková listina'!$B:$T,MATCH($A34,'[1]Výsledková listina'!$L:$L,0),16))</f>
      </c>
      <c r="I34" s="4">
        <f>IF(ISNA(MATCH($A34,'[2]Výsledková listina'!$C:$C,0)),"",INDEX('[2]Výsledková listina'!$B:$T,MATCH($A34,'[2]Výsledková listina'!$C:$C,0),6))</f>
      </c>
      <c r="J34" s="4">
        <f>IF(ISNA(MATCH($A34,'[2]Výsledková listina'!$C:$C,0)),"",INDEX('[2]Výsledková listina'!$B:$T,MATCH($A34,'[2]Výsledková listina'!$C:$C,0),7))</f>
      </c>
      <c r="K34" s="4">
        <f>IF(ISNA(MATCH($A34,'[2]Výsledková listina'!$L:$L,0)),"",INDEX('[2]Výsledková listina'!$B:$T,MATCH($A34,'[2]Výsledková listina'!$L:$L,0),15))</f>
      </c>
      <c r="L34" s="4">
        <f>IF(ISNA(MATCH($A34,'[2]Výsledková listina'!$L:$L,0)),"",INDEX('[2]Výsledková listina'!$B:$T,MATCH($A34,'[2]Výsledková listina'!$L:$L,0),16))</f>
      </c>
      <c r="M34" s="4">
        <f>IF(ISNA(MATCH($A34,'[3]Výsledková listina'!$C:$C,0)),"",INDEX('[3]Výsledková listina'!$B:$T,MATCH($A34,'[3]Výsledková listina'!$C:$C,0),6))</f>
      </c>
      <c r="N34" s="4">
        <f>IF(ISNA(MATCH($A34,'[3]Výsledková listina'!$C:$C,0)),"",INDEX('[3]Výsledková listina'!$B:$T,MATCH($A34,'[3]Výsledková listina'!$C:$C,0),7))</f>
      </c>
      <c r="O34" s="4">
        <f>IF(ISNA(MATCH($A34,'[3]Výsledková listina'!$L:$L,0)),"",INDEX('[3]Výsledková listina'!$B:$T,MATCH($A34,'[3]Výsledková listina'!$L:$L,0),15))</f>
      </c>
      <c r="P34" s="4">
        <f>IF(ISNA(MATCH($A34,'[3]Výsledková listina'!$L:$L,0)),"",INDEX('[3]Výsledková listina'!$B:$T,MATCH($A34,'[3]Výsledková listina'!$L:$L,0),16))</f>
      </c>
      <c r="Q34" s="4">
        <f>IF(ISNA(MATCH($A34,'[4]Výsledková listina'!$C:$C,0)),"",INDEX('[4]Výsledková listina'!$B:$T,MATCH($A34,'[4]Výsledková listina'!$C:$C,0),6))</f>
      </c>
      <c r="R34" s="4">
        <f>IF(ISNA(MATCH($A34,'[4]Výsledková listina'!$C:$C,0)),"",INDEX('[4]Výsledková listina'!$B:$T,MATCH($A34,'[4]Výsledková listina'!$C:$C,0),7))</f>
      </c>
      <c r="S34" s="4">
        <f>IF(ISNA(MATCH($A34,'[4]Výsledková listina'!$L:$L,0)),"",INDEX('[4]Výsledková listina'!$B:$T,MATCH($A34,'[4]Výsledková listina'!$L:$L,0),15))</f>
      </c>
      <c r="T34" s="4">
        <f>IF(ISNA(MATCH($A34,'[4]Výsledková listina'!$L:$L,0)),"",INDEX('[4]Výsledková listina'!$B:$T,MATCH($A34,'[4]Výsledková listina'!$L:$L,0),16))</f>
      </c>
      <c r="U34" s="4">
        <f t="shared" si="0"/>
        <v>0</v>
      </c>
      <c r="V34" s="4">
        <f t="shared" si="1"/>
        <v>0</v>
      </c>
      <c r="W34" s="4">
        <f t="shared" si="2"/>
        <v>0</v>
      </c>
      <c r="X34" s="5">
        <f t="shared" si="3"/>
        <v>31</v>
      </c>
    </row>
    <row r="35" spans="1:24" ht="25.5" customHeight="1">
      <c r="A35" s="6">
        <v>2875</v>
      </c>
      <c r="B35" s="7" t="s">
        <v>126</v>
      </c>
      <c r="C35" s="7" t="s">
        <v>15</v>
      </c>
      <c r="D35" s="8" t="s">
        <v>162</v>
      </c>
      <c r="E35" s="4">
        <f>IF(ISNA(MATCH($A35,'[1]Výsledková listina'!$C:$C,0)),"",INDEX('[1]Výsledková listina'!$B:$T,MATCH($A35,'[1]Výsledková listina'!$C:$C,0),6))</f>
      </c>
      <c r="F35" s="4">
        <f>IF(ISNA(MATCH($A35,'[1]Výsledková listina'!$C:$C,0)),"",INDEX('[1]Výsledková listina'!$B:$T,MATCH($A35,'[1]Výsledková listina'!$C:$C,0),7))</f>
      </c>
      <c r="G35" s="4">
        <f>IF(ISNA(MATCH($A35,'[1]Výsledková listina'!$L:$L,0)),"",INDEX('[1]Výsledková listina'!$B:$T,MATCH($A35,'[1]Výsledková listina'!$L:$L,0),15))</f>
      </c>
      <c r="H35" s="4">
        <f>IF(ISNA(MATCH($A35,'[1]Výsledková listina'!$L:$L,0)),"",INDEX('[1]Výsledková listina'!$B:$T,MATCH($A35,'[1]Výsledková listina'!$L:$L,0),16))</f>
      </c>
      <c r="I35" s="4">
        <f>IF(ISNA(MATCH($A35,'[2]Výsledková listina'!$C:$C,0)),"",INDEX('[2]Výsledková listina'!$B:$T,MATCH($A35,'[2]Výsledková listina'!$C:$C,0),6))</f>
      </c>
      <c r="J35" s="4">
        <f>IF(ISNA(MATCH($A35,'[2]Výsledková listina'!$C:$C,0)),"",INDEX('[2]Výsledková listina'!$B:$T,MATCH($A35,'[2]Výsledková listina'!$C:$C,0),7))</f>
      </c>
      <c r="K35" s="4">
        <f>IF(ISNA(MATCH($A35,'[2]Výsledková listina'!$L:$L,0)),"",INDEX('[2]Výsledková listina'!$B:$T,MATCH($A35,'[2]Výsledková listina'!$L:$L,0),15))</f>
      </c>
      <c r="L35" s="4">
        <f>IF(ISNA(MATCH($A35,'[2]Výsledková listina'!$L:$L,0)),"",INDEX('[2]Výsledková listina'!$B:$T,MATCH($A35,'[2]Výsledková listina'!$L:$L,0),16))</f>
      </c>
      <c r="M35" s="4">
        <f>IF(ISNA(MATCH($A35,'[3]Výsledková listina'!$C:$C,0)),"",INDEX('[3]Výsledková listina'!$B:$T,MATCH($A35,'[3]Výsledková listina'!$C:$C,0),6))</f>
      </c>
      <c r="N35" s="4">
        <f>IF(ISNA(MATCH($A35,'[3]Výsledková listina'!$C:$C,0)),"",INDEX('[3]Výsledková listina'!$B:$T,MATCH($A35,'[3]Výsledková listina'!$C:$C,0),7))</f>
      </c>
      <c r="O35" s="4">
        <f>IF(ISNA(MATCH($A35,'[3]Výsledková listina'!$L:$L,0)),"",INDEX('[3]Výsledková listina'!$B:$T,MATCH($A35,'[3]Výsledková listina'!$L:$L,0),15))</f>
      </c>
      <c r="P35" s="4">
        <f>IF(ISNA(MATCH($A35,'[3]Výsledková listina'!$L:$L,0)),"",INDEX('[3]Výsledková listina'!$B:$T,MATCH($A35,'[3]Výsledková listina'!$L:$L,0),16))</f>
      </c>
      <c r="Q35" s="4">
        <f>IF(ISNA(MATCH($A35,'[4]Výsledková listina'!$C:$C,0)),"",INDEX('[4]Výsledková listina'!$B:$T,MATCH($A35,'[4]Výsledková listina'!$C:$C,0),6))</f>
      </c>
      <c r="R35" s="4">
        <f>IF(ISNA(MATCH($A35,'[4]Výsledková listina'!$C:$C,0)),"",INDEX('[4]Výsledková listina'!$B:$T,MATCH($A35,'[4]Výsledková listina'!$C:$C,0),7))</f>
      </c>
      <c r="S35" s="4">
        <f>IF(ISNA(MATCH($A35,'[4]Výsledková listina'!$L:$L,0)),"",INDEX('[4]Výsledková listina'!$B:$T,MATCH($A35,'[4]Výsledková listina'!$L:$L,0),15))</f>
      </c>
      <c r="T35" s="4">
        <f>IF(ISNA(MATCH($A35,'[4]Výsledková listina'!$L:$L,0)),"",INDEX('[4]Výsledková listina'!$B:$T,MATCH($A35,'[4]Výsledková listina'!$L:$L,0),16))</f>
      </c>
      <c r="U35" s="4">
        <f t="shared" si="0"/>
        <v>0</v>
      </c>
      <c r="V35" s="4">
        <f t="shared" si="1"/>
        <v>0</v>
      </c>
      <c r="W35" s="4">
        <f t="shared" si="2"/>
        <v>0</v>
      </c>
      <c r="X35" s="5">
        <f t="shared" si="3"/>
        <v>32</v>
      </c>
    </row>
    <row r="36" spans="1:24" ht="25.5" customHeight="1">
      <c r="A36" s="6">
        <v>2541</v>
      </c>
      <c r="B36" s="7" t="s">
        <v>124</v>
      </c>
      <c r="C36" s="7" t="s">
        <v>15</v>
      </c>
      <c r="D36" s="8" t="s">
        <v>162</v>
      </c>
      <c r="E36" s="4">
        <f>IF(ISNA(MATCH($A36,'[1]Výsledková listina'!$C:$C,0)),"",INDEX('[1]Výsledková listina'!$B:$T,MATCH($A36,'[1]Výsledková listina'!$C:$C,0),6))</f>
      </c>
      <c r="F36" s="4">
        <f>IF(ISNA(MATCH($A36,'[1]Výsledková listina'!$C:$C,0)),"",INDEX('[1]Výsledková listina'!$B:$T,MATCH($A36,'[1]Výsledková listina'!$C:$C,0),7))</f>
      </c>
      <c r="G36" s="4">
        <f>IF(ISNA(MATCH($A36,'[1]Výsledková listina'!$L:$L,0)),"",INDEX('[1]Výsledková listina'!$B:$T,MATCH($A36,'[1]Výsledková listina'!$L:$L,0),15))</f>
      </c>
      <c r="H36" s="4">
        <f>IF(ISNA(MATCH($A36,'[1]Výsledková listina'!$L:$L,0)),"",INDEX('[1]Výsledková listina'!$B:$T,MATCH($A36,'[1]Výsledková listina'!$L:$L,0),16))</f>
      </c>
      <c r="I36" s="4">
        <f>IF(ISNA(MATCH($A36,'[2]Výsledková listina'!$C:$C,0)),"",INDEX('[2]Výsledková listina'!$B:$T,MATCH($A36,'[2]Výsledková listina'!$C:$C,0),6))</f>
      </c>
      <c r="J36" s="4">
        <f>IF(ISNA(MATCH($A36,'[2]Výsledková listina'!$C:$C,0)),"",INDEX('[2]Výsledková listina'!$B:$T,MATCH($A36,'[2]Výsledková listina'!$C:$C,0),7))</f>
      </c>
      <c r="K36" s="4">
        <f>IF(ISNA(MATCH($A36,'[2]Výsledková listina'!$L:$L,0)),"",INDEX('[2]Výsledková listina'!$B:$T,MATCH($A36,'[2]Výsledková listina'!$L:$L,0),15))</f>
      </c>
      <c r="L36" s="4">
        <f>IF(ISNA(MATCH($A36,'[2]Výsledková listina'!$L:$L,0)),"",INDEX('[2]Výsledková listina'!$B:$T,MATCH($A36,'[2]Výsledková listina'!$L:$L,0),16))</f>
      </c>
      <c r="M36" s="4">
        <f>IF(ISNA(MATCH($A36,'[3]Výsledková listina'!$C:$C,0)),"",INDEX('[3]Výsledková listina'!$B:$T,MATCH($A36,'[3]Výsledková listina'!$C:$C,0),6))</f>
      </c>
      <c r="N36" s="4">
        <f>IF(ISNA(MATCH($A36,'[3]Výsledková listina'!$C:$C,0)),"",INDEX('[3]Výsledková listina'!$B:$T,MATCH($A36,'[3]Výsledková listina'!$C:$C,0),7))</f>
      </c>
      <c r="O36" s="4">
        <f>IF(ISNA(MATCH($A36,'[3]Výsledková listina'!$L:$L,0)),"",INDEX('[3]Výsledková listina'!$B:$T,MATCH($A36,'[3]Výsledková listina'!$L:$L,0),15))</f>
      </c>
      <c r="P36" s="4">
        <f>IF(ISNA(MATCH($A36,'[3]Výsledková listina'!$L:$L,0)),"",INDEX('[3]Výsledková listina'!$B:$T,MATCH($A36,'[3]Výsledková listina'!$L:$L,0),16))</f>
      </c>
      <c r="Q36" s="4">
        <f>IF(ISNA(MATCH($A36,'[4]Výsledková listina'!$C:$C,0)),"",INDEX('[4]Výsledková listina'!$B:$T,MATCH($A36,'[4]Výsledková listina'!$C:$C,0),6))</f>
      </c>
      <c r="R36" s="4">
        <f>IF(ISNA(MATCH($A36,'[4]Výsledková listina'!$C:$C,0)),"",INDEX('[4]Výsledková listina'!$B:$T,MATCH($A36,'[4]Výsledková listina'!$C:$C,0),7))</f>
      </c>
      <c r="S36" s="4">
        <f>IF(ISNA(MATCH($A36,'[4]Výsledková listina'!$L:$L,0)),"",INDEX('[4]Výsledková listina'!$B:$T,MATCH($A36,'[4]Výsledková listina'!$L:$L,0),15))</f>
      </c>
      <c r="T36" s="4">
        <f>IF(ISNA(MATCH($A36,'[4]Výsledková listina'!$L:$L,0)),"",INDEX('[4]Výsledková listina'!$B:$T,MATCH($A36,'[4]Výsledková listina'!$L:$L,0),16))</f>
      </c>
      <c r="U36" s="4">
        <f aca="true" t="shared" si="4" ref="U36:U67">SUM(E36,G36,I36,K36,M36,O36,Q36,S36)</f>
        <v>0</v>
      </c>
      <c r="V36" s="4">
        <f aca="true" t="shared" si="5" ref="V36:V67">SUM(F36,H36,J36,L36,N36,P36,R36,T36)</f>
        <v>0</v>
      </c>
      <c r="W36" s="4">
        <f aca="true" t="shared" si="6" ref="W36:W67">COUNT(F36,H36,J36,L36,N36,P36,R36,T36)</f>
        <v>0</v>
      </c>
      <c r="X36" s="5">
        <f aca="true" t="shared" si="7" ref="X36:X67">IF(ISTEXT(X35),1,X35+1)</f>
        <v>33</v>
      </c>
    </row>
    <row r="37" spans="1:24" ht="25.5" customHeight="1">
      <c r="A37" s="6">
        <v>1745</v>
      </c>
      <c r="B37" s="7" t="s">
        <v>71</v>
      </c>
      <c r="C37" s="7" t="s">
        <v>15</v>
      </c>
      <c r="D37" s="8" t="s">
        <v>153</v>
      </c>
      <c r="E37" s="4">
        <f>IF(ISNA(MATCH($A37,'[1]Výsledková listina'!$C:$C,0)),"",INDEX('[1]Výsledková listina'!$B:$T,MATCH($A37,'[1]Výsledková listina'!$C:$C,0),6))</f>
      </c>
      <c r="F37" s="4">
        <f>IF(ISNA(MATCH($A37,'[1]Výsledková listina'!$C:$C,0)),"",INDEX('[1]Výsledková listina'!$B:$T,MATCH($A37,'[1]Výsledková listina'!$C:$C,0),7))</f>
      </c>
      <c r="G37" s="4">
        <f>IF(ISNA(MATCH($A37,'[1]Výsledková listina'!$L:$L,0)),"",INDEX('[1]Výsledková listina'!$B:$T,MATCH($A37,'[1]Výsledková listina'!$L:$L,0),15))</f>
      </c>
      <c r="H37" s="4">
        <f>IF(ISNA(MATCH($A37,'[1]Výsledková listina'!$L:$L,0)),"",INDEX('[1]Výsledková listina'!$B:$T,MATCH($A37,'[1]Výsledková listina'!$L:$L,0),16))</f>
      </c>
      <c r="I37" s="4">
        <f>IF(ISNA(MATCH($A37,'[2]Výsledková listina'!$C:$C,0)),"",INDEX('[2]Výsledková listina'!$B:$T,MATCH($A37,'[2]Výsledková listina'!$C:$C,0),6))</f>
      </c>
      <c r="J37" s="4">
        <f>IF(ISNA(MATCH($A37,'[2]Výsledková listina'!$C:$C,0)),"",INDEX('[2]Výsledková listina'!$B:$T,MATCH($A37,'[2]Výsledková listina'!$C:$C,0),7))</f>
      </c>
      <c r="K37" s="4">
        <f>IF(ISNA(MATCH($A37,'[2]Výsledková listina'!$L:$L,0)),"",INDEX('[2]Výsledková listina'!$B:$T,MATCH($A37,'[2]Výsledková listina'!$L:$L,0),15))</f>
      </c>
      <c r="L37" s="4">
        <f>IF(ISNA(MATCH($A37,'[2]Výsledková listina'!$L:$L,0)),"",INDEX('[2]Výsledková listina'!$B:$T,MATCH($A37,'[2]Výsledková listina'!$L:$L,0),16))</f>
      </c>
      <c r="M37" s="4">
        <f>IF(ISNA(MATCH($A37,'[3]Výsledková listina'!$C:$C,0)),"",INDEX('[3]Výsledková listina'!$B:$T,MATCH($A37,'[3]Výsledková listina'!$C:$C,0),6))</f>
      </c>
      <c r="N37" s="4">
        <f>IF(ISNA(MATCH($A37,'[3]Výsledková listina'!$C:$C,0)),"",INDEX('[3]Výsledková listina'!$B:$T,MATCH($A37,'[3]Výsledková listina'!$C:$C,0),7))</f>
      </c>
      <c r="O37" s="4">
        <f>IF(ISNA(MATCH($A37,'[3]Výsledková listina'!$L:$L,0)),"",INDEX('[3]Výsledková listina'!$B:$T,MATCH($A37,'[3]Výsledková listina'!$L:$L,0),15))</f>
      </c>
      <c r="P37" s="4">
        <f>IF(ISNA(MATCH($A37,'[3]Výsledková listina'!$L:$L,0)),"",INDEX('[3]Výsledková listina'!$B:$T,MATCH($A37,'[3]Výsledková listina'!$L:$L,0),16))</f>
      </c>
      <c r="Q37" s="4">
        <f>IF(ISNA(MATCH($A37,'[4]Výsledková listina'!$C:$C,0)),"",INDEX('[4]Výsledková listina'!$B:$T,MATCH($A37,'[4]Výsledková listina'!$C:$C,0),6))</f>
      </c>
      <c r="R37" s="4">
        <f>IF(ISNA(MATCH($A37,'[4]Výsledková listina'!$C:$C,0)),"",INDEX('[4]Výsledková listina'!$B:$T,MATCH($A37,'[4]Výsledková listina'!$C:$C,0),7))</f>
      </c>
      <c r="S37" s="4">
        <f>IF(ISNA(MATCH($A37,'[4]Výsledková listina'!$L:$L,0)),"",INDEX('[4]Výsledková listina'!$B:$T,MATCH($A37,'[4]Výsledková listina'!$L:$L,0),15))</f>
      </c>
      <c r="T37" s="4">
        <f>IF(ISNA(MATCH($A37,'[4]Výsledková listina'!$L:$L,0)),"",INDEX('[4]Výsledková listina'!$B:$T,MATCH($A37,'[4]Výsledková listina'!$L:$L,0),16))</f>
      </c>
      <c r="U37" s="4">
        <f t="shared" si="4"/>
        <v>0</v>
      </c>
      <c r="V37" s="4">
        <f t="shared" si="5"/>
        <v>0</v>
      </c>
      <c r="W37" s="4">
        <f t="shared" si="6"/>
        <v>0</v>
      </c>
      <c r="X37" s="5">
        <f t="shared" si="7"/>
        <v>34</v>
      </c>
    </row>
    <row r="38" spans="1:24" ht="25.5" customHeight="1">
      <c r="A38" s="6">
        <v>782</v>
      </c>
      <c r="B38" s="7" t="s">
        <v>99</v>
      </c>
      <c r="C38" s="7" t="s">
        <v>21</v>
      </c>
      <c r="D38" s="8" t="s">
        <v>159</v>
      </c>
      <c r="E38" s="4">
        <f>IF(ISNA(MATCH($A38,'[1]Výsledková listina'!$C:$C,0)),"",INDEX('[1]Výsledková listina'!$B:$T,MATCH($A38,'[1]Výsledková listina'!$C:$C,0),6))</f>
      </c>
      <c r="F38" s="4">
        <f>IF(ISNA(MATCH($A38,'[1]Výsledková listina'!$C:$C,0)),"",INDEX('[1]Výsledková listina'!$B:$T,MATCH($A38,'[1]Výsledková listina'!$C:$C,0),7))</f>
      </c>
      <c r="G38" s="4">
        <f>IF(ISNA(MATCH($A38,'[1]Výsledková listina'!$L:$L,0)),"",INDEX('[1]Výsledková listina'!$B:$T,MATCH($A38,'[1]Výsledková listina'!$L:$L,0),15))</f>
      </c>
      <c r="H38" s="4">
        <f>IF(ISNA(MATCH($A38,'[1]Výsledková listina'!$L:$L,0)),"",INDEX('[1]Výsledková listina'!$B:$T,MATCH($A38,'[1]Výsledková listina'!$L:$L,0),16))</f>
      </c>
      <c r="I38" s="4">
        <f>IF(ISNA(MATCH($A38,'[2]Výsledková listina'!$C:$C,0)),"",INDEX('[2]Výsledková listina'!$B:$T,MATCH($A38,'[2]Výsledková listina'!$C:$C,0),6))</f>
      </c>
      <c r="J38" s="4">
        <f>IF(ISNA(MATCH($A38,'[2]Výsledková listina'!$C:$C,0)),"",INDEX('[2]Výsledková listina'!$B:$T,MATCH($A38,'[2]Výsledková listina'!$C:$C,0),7))</f>
      </c>
      <c r="K38" s="4">
        <f>IF(ISNA(MATCH($A38,'[2]Výsledková listina'!$L:$L,0)),"",INDEX('[2]Výsledková listina'!$B:$T,MATCH($A38,'[2]Výsledková listina'!$L:$L,0),15))</f>
      </c>
      <c r="L38" s="4">
        <f>IF(ISNA(MATCH($A38,'[2]Výsledková listina'!$L:$L,0)),"",INDEX('[2]Výsledková listina'!$B:$T,MATCH($A38,'[2]Výsledková listina'!$L:$L,0),16))</f>
      </c>
      <c r="M38" s="4">
        <f>IF(ISNA(MATCH($A38,'[3]Výsledková listina'!$C:$C,0)),"",INDEX('[3]Výsledková listina'!$B:$T,MATCH($A38,'[3]Výsledková listina'!$C:$C,0),6))</f>
      </c>
      <c r="N38" s="4">
        <f>IF(ISNA(MATCH($A38,'[3]Výsledková listina'!$C:$C,0)),"",INDEX('[3]Výsledková listina'!$B:$T,MATCH($A38,'[3]Výsledková listina'!$C:$C,0),7))</f>
      </c>
      <c r="O38" s="4">
        <f>IF(ISNA(MATCH($A38,'[3]Výsledková listina'!$L:$L,0)),"",INDEX('[3]Výsledková listina'!$B:$T,MATCH($A38,'[3]Výsledková listina'!$L:$L,0),15))</f>
      </c>
      <c r="P38" s="4">
        <f>IF(ISNA(MATCH($A38,'[3]Výsledková listina'!$L:$L,0)),"",INDEX('[3]Výsledková listina'!$B:$T,MATCH($A38,'[3]Výsledková listina'!$L:$L,0),16))</f>
      </c>
      <c r="Q38" s="4">
        <f>IF(ISNA(MATCH($A38,'[4]Výsledková listina'!$C:$C,0)),"",INDEX('[4]Výsledková listina'!$B:$T,MATCH($A38,'[4]Výsledková listina'!$C:$C,0),6))</f>
      </c>
      <c r="R38" s="4">
        <f>IF(ISNA(MATCH($A38,'[4]Výsledková listina'!$C:$C,0)),"",INDEX('[4]Výsledková listina'!$B:$T,MATCH($A38,'[4]Výsledková listina'!$C:$C,0),7))</f>
      </c>
      <c r="S38" s="4">
        <f>IF(ISNA(MATCH($A38,'[4]Výsledková listina'!$L:$L,0)),"",INDEX('[4]Výsledková listina'!$B:$T,MATCH($A38,'[4]Výsledková listina'!$L:$L,0),15))</f>
      </c>
      <c r="T38" s="4">
        <f>IF(ISNA(MATCH($A38,'[4]Výsledková listina'!$L:$L,0)),"",INDEX('[4]Výsledková listina'!$B:$T,MATCH($A38,'[4]Výsledková listina'!$L:$L,0),16))</f>
      </c>
      <c r="U38" s="4">
        <f t="shared" si="4"/>
        <v>0</v>
      </c>
      <c r="V38" s="4">
        <f t="shared" si="5"/>
        <v>0</v>
      </c>
      <c r="W38" s="4">
        <f t="shared" si="6"/>
        <v>0</v>
      </c>
      <c r="X38" s="5">
        <f t="shared" si="7"/>
        <v>35</v>
      </c>
    </row>
    <row r="39" spans="1:24" ht="25.5" customHeight="1">
      <c r="A39" s="6">
        <v>10</v>
      </c>
      <c r="B39" s="7" t="s">
        <v>34</v>
      </c>
      <c r="C39" s="7" t="s">
        <v>15</v>
      </c>
      <c r="D39" s="8" t="s">
        <v>157</v>
      </c>
      <c r="E39" s="4">
        <f>IF(ISNA(MATCH($A39,'[1]Výsledková listina'!$C:$C,0)),"",INDEX('[1]Výsledková listina'!$B:$T,MATCH($A39,'[1]Výsledková listina'!$C:$C,0),6))</f>
      </c>
      <c r="F39" s="4">
        <f>IF(ISNA(MATCH($A39,'[1]Výsledková listina'!$C:$C,0)),"",INDEX('[1]Výsledková listina'!$B:$T,MATCH($A39,'[1]Výsledková listina'!$C:$C,0),7))</f>
      </c>
      <c r="G39" s="4">
        <f>IF(ISNA(MATCH($A39,'[1]Výsledková listina'!$L:$L,0)),"",INDEX('[1]Výsledková listina'!$B:$T,MATCH($A39,'[1]Výsledková listina'!$L:$L,0),15))</f>
      </c>
      <c r="H39" s="4">
        <f>IF(ISNA(MATCH($A39,'[1]Výsledková listina'!$L:$L,0)),"",INDEX('[1]Výsledková listina'!$B:$T,MATCH($A39,'[1]Výsledková listina'!$L:$L,0),16))</f>
      </c>
      <c r="I39" s="4">
        <f>IF(ISNA(MATCH($A39,'[2]Výsledková listina'!$C:$C,0)),"",INDEX('[2]Výsledková listina'!$B:$T,MATCH($A39,'[2]Výsledková listina'!$C:$C,0),6))</f>
      </c>
      <c r="J39" s="4">
        <f>IF(ISNA(MATCH($A39,'[2]Výsledková listina'!$C:$C,0)),"",INDEX('[2]Výsledková listina'!$B:$T,MATCH($A39,'[2]Výsledková listina'!$C:$C,0),7))</f>
      </c>
      <c r="K39" s="4">
        <f>IF(ISNA(MATCH($A39,'[2]Výsledková listina'!$L:$L,0)),"",INDEX('[2]Výsledková listina'!$B:$T,MATCH($A39,'[2]Výsledková listina'!$L:$L,0),15))</f>
      </c>
      <c r="L39" s="4">
        <f>IF(ISNA(MATCH($A39,'[2]Výsledková listina'!$L:$L,0)),"",INDEX('[2]Výsledková listina'!$B:$T,MATCH($A39,'[2]Výsledková listina'!$L:$L,0),16))</f>
      </c>
      <c r="M39" s="4">
        <f>IF(ISNA(MATCH($A39,'[3]Výsledková listina'!$C:$C,0)),"",INDEX('[3]Výsledková listina'!$B:$T,MATCH($A39,'[3]Výsledková listina'!$C:$C,0),6))</f>
      </c>
      <c r="N39" s="4">
        <f>IF(ISNA(MATCH($A39,'[3]Výsledková listina'!$C:$C,0)),"",INDEX('[3]Výsledková listina'!$B:$T,MATCH($A39,'[3]Výsledková listina'!$C:$C,0),7))</f>
      </c>
      <c r="O39" s="4">
        <f>IF(ISNA(MATCH($A39,'[3]Výsledková listina'!$L:$L,0)),"",INDEX('[3]Výsledková listina'!$B:$T,MATCH($A39,'[3]Výsledková listina'!$L:$L,0),15))</f>
      </c>
      <c r="P39" s="4">
        <f>IF(ISNA(MATCH($A39,'[3]Výsledková listina'!$L:$L,0)),"",INDEX('[3]Výsledková listina'!$B:$T,MATCH($A39,'[3]Výsledková listina'!$L:$L,0),16))</f>
      </c>
      <c r="Q39" s="4">
        <f>IF(ISNA(MATCH($A39,'[4]Výsledková listina'!$C:$C,0)),"",INDEX('[4]Výsledková listina'!$B:$T,MATCH($A39,'[4]Výsledková listina'!$C:$C,0),6))</f>
      </c>
      <c r="R39" s="4">
        <f>IF(ISNA(MATCH($A39,'[4]Výsledková listina'!$C:$C,0)),"",INDEX('[4]Výsledková listina'!$B:$T,MATCH($A39,'[4]Výsledková listina'!$C:$C,0),7))</f>
      </c>
      <c r="S39" s="4">
        <f>IF(ISNA(MATCH($A39,'[4]Výsledková listina'!$L:$L,0)),"",INDEX('[4]Výsledková listina'!$B:$T,MATCH($A39,'[4]Výsledková listina'!$L:$L,0),15))</f>
      </c>
      <c r="T39" s="4">
        <f>IF(ISNA(MATCH($A39,'[4]Výsledková listina'!$L:$L,0)),"",INDEX('[4]Výsledková listina'!$B:$T,MATCH($A39,'[4]Výsledková listina'!$L:$L,0),16))</f>
      </c>
      <c r="U39" s="4">
        <f t="shared" si="4"/>
        <v>0</v>
      </c>
      <c r="V39" s="4">
        <f t="shared" si="5"/>
        <v>0</v>
      </c>
      <c r="W39" s="4">
        <f t="shared" si="6"/>
        <v>0</v>
      </c>
      <c r="X39" s="5">
        <f t="shared" si="7"/>
        <v>36</v>
      </c>
    </row>
    <row r="40" spans="1:24" ht="25.5" customHeight="1">
      <c r="A40" s="6">
        <v>46</v>
      </c>
      <c r="B40" s="7" t="s">
        <v>146</v>
      </c>
      <c r="C40" s="7" t="s">
        <v>15</v>
      </c>
      <c r="D40" s="8" t="s">
        <v>164</v>
      </c>
      <c r="E40" s="4">
        <f>IF(ISNA(MATCH($A40,'[1]Výsledková listina'!$C:$C,0)),"",INDEX('[1]Výsledková listina'!$B:$T,MATCH($A40,'[1]Výsledková listina'!$C:$C,0),6))</f>
      </c>
      <c r="F40" s="4">
        <f>IF(ISNA(MATCH($A40,'[1]Výsledková listina'!$C:$C,0)),"",INDEX('[1]Výsledková listina'!$B:$T,MATCH($A40,'[1]Výsledková listina'!$C:$C,0),7))</f>
      </c>
      <c r="G40" s="4">
        <f>IF(ISNA(MATCH($A40,'[1]Výsledková listina'!$L:$L,0)),"",INDEX('[1]Výsledková listina'!$B:$T,MATCH($A40,'[1]Výsledková listina'!$L:$L,0),15))</f>
      </c>
      <c r="H40" s="4">
        <f>IF(ISNA(MATCH($A40,'[1]Výsledková listina'!$L:$L,0)),"",INDEX('[1]Výsledková listina'!$B:$T,MATCH($A40,'[1]Výsledková listina'!$L:$L,0),16))</f>
      </c>
      <c r="I40" s="4">
        <f>IF(ISNA(MATCH($A40,'[2]Výsledková listina'!$C:$C,0)),"",INDEX('[2]Výsledková listina'!$B:$T,MATCH($A40,'[2]Výsledková listina'!$C:$C,0),6))</f>
      </c>
      <c r="J40" s="4">
        <f>IF(ISNA(MATCH($A40,'[2]Výsledková listina'!$C:$C,0)),"",INDEX('[2]Výsledková listina'!$B:$T,MATCH($A40,'[2]Výsledková listina'!$C:$C,0),7))</f>
      </c>
      <c r="K40" s="4">
        <f>IF(ISNA(MATCH($A40,'[2]Výsledková listina'!$L:$L,0)),"",INDEX('[2]Výsledková listina'!$B:$T,MATCH($A40,'[2]Výsledková listina'!$L:$L,0),15))</f>
      </c>
      <c r="L40" s="4">
        <f>IF(ISNA(MATCH($A40,'[2]Výsledková listina'!$L:$L,0)),"",INDEX('[2]Výsledková listina'!$B:$T,MATCH($A40,'[2]Výsledková listina'!$L:$L,0),16))</f>
      </c>
      <c r="M40" s="4">
        <f>IF(ISNA(MATCH($A40,'[3]Výsledková listina'!$C:$C,0)),"",INDEX('[3]Výsledková listina'!$B:$T,MATCH($A40,'[3]Výsledková listina'!$C:$C,0),6))</f>
      </c>
      <c r="N40" s="4">
        <f>IF(ISNA(MATCH($A40,'[3]Výsledková listina'!$C:$C,0)),"",INDEX('[3]Výsledková listina'!$B:$T,MATCH($A40,'[3]Výsledková listina'!$C:$C,0),7))</f>
      </c>
      <c r="O40" s="4">
        <f>IF(ISNA(MATCH($A40,'[3]Výsledková listina'!$L:$L,0)),"",INDEX('[3]Výsledková listina'!$B:$T,MATCH($A40,'[3]Výsledková listina'!$L:$L,0),15))</f>
      </c>
      <c r="P40" s="4">
        <f>IF(ISNA(MATCH($A40,'[3]Výsledková listina'!$L:$L,0)),"",INDEX('[3]Výsledková listina'!$B:$T,MATCH($A40,'[3]Výsledková listina'!$L:$L,0),16))</f>
      </c>
      <c r="Q40" s="4">
        <f>IF(ISNA(MATCH($A40,'[4]Výsledková listina'!$C:$C,0)),"",INDEX('[4]Výsledková listina'!$B:$T,MATCH($A40,'[4]Výsledková listina'!$C:$C,0),6))</f>
      </c>
      <c r="R40" s="4">
        <f>IF(ISNA(MATCH($A40,'[4]Výsledková listina'!$C:$C,0)),"",INDEX('[4]Výsledková listina'!$B:$T,MATCH($A40,'[4]Výsledková listina'!$C:$C,0),7))</f>
      </c>
      <c r="S40" s="4">
        <f>IF(ISNA(MATCH($A40,'[4]Výsledková listina'!$L:$L,0)),"",INDEX('[4]Výsledková listina'!$B:$T,MATCH($A40,'[4]Výsledková listina'!$L:$L,0),15))</f>
      </c>
      <c r="T40" s="4">
        <f>IF(ISNA(MATCH($A40,'[4]Výsledková listina'!$L:$L,0)),"",INDEX('[4]Výsledková listina'!$B:$T,MATCH($A40,'[4]Výsledková listina'!$L:$L,0),16))</f>
      </c>
      <c r="U40" s="4">
        <f t="shared" si="4"/>
        <v>0</v>
      </c>
      <c r="V40" s="4">
        <f t="shared" si="5"/>
        <v>0</v>
      </c>
      <c r="W40" s="4">
        <f t="shared" si="6"/>
        <v>0</v>
      </c>
      <c r="X40" s="5">
        <f t="shared" si="7"/>
        <v>37</v>
      </c>
    </row>
    <row r="41" spans="1:24" ht="25.5" customHeight="1">
      <c r="A41" s="6">
        <v>1311</v>
      </c>
      <c r="B41" s="7" t="s">
        <v>108</v>
      </c>
      <c r="C41" s="7" t="s">
        <v>15</v>
      </c>
      <c r="D41" s="8" t="s">
        <v>160</v>
      </c>
      <c r="E41" s="4">
        <f>IF(ISNA(MATCH($A41,'[1]Výsledková listina'!$C:$C,0)),"",INDEX('[1]Výsledková listina'!$B:$T,MATCH($A41,'[1]Výsledková listina'!$C:$C,0),6))</f>
      </c>
      <c r="F41" s="4">
        <f>IF(ISNA(MATCH($A41,'[1]Výsledková listina'!$C:$C,0)),"",INDEX('[1]Výsledková listina'!$B:$T,MATCH($A41,'[1]Výsledková listina'!$C:$C,0),7))</f>
      </c>
      <c r="G41" s="4">
        <f>IF(ISNA(MATCH($A41,'[1]Výsledková listina'!$L:$L,0)),"",INDEX('[1]Výsledková listina'!$B:$T,MATCH($A41,'[1]Výsledková listina'!$L:$L,0),15))</f>
      </c>
      <c r="H41" s="4">
        <f>IF(ISNA(MATCH($A41,'[1]Výsledková listina'!$L:$L,0)),"",INDEX('[1]Výsledková listina'!$B:$T,MATCH($A41,'[1]Výsledková listina'!$L:$L,0),16))</f>
      </c>
      <c r="I41" s="4">
        <f>IF(ISNA(MATCH($A41,'[2]Výsledková listina'!$C:$C,0)),"",INDEX('[2]Výsledková listina'!$B:$T,MATCH($A41,'[2]Výsledková listina'!$C:$C,0),6))</f>
      </c>
      <c r="J41" s="4">
        <f>IF(ISNA(MATCH($A41,'[2]Výsledková listina'!$C:$C,0)),"",INDEX('[2]Výsledková listina'!$B:$T,MATCH($A41,'[2]Výsledková listina'!$C:$C,0),7))</f>
      </c>
      <c r="K41" s="4">
        <f>IF(ISNA(MATCH($A41,'[2]Výsledková listina'!$L:$L,0)),"",INDEX('[2]Výsledková listina'!$B:$T,MATCH($A41,'[2]Výsledková listina'!$L:$L,0),15))</f>
      </c>
      <c r="L41" s="4">
        <f>IF(ISNA(MATCH($A41,'[2]Výsledková listina'!$L:$L,0)),"",INDEX('[2]Výsledková listina'!$B:$T,MATCH($A41,'[2]Výsledková listina'!$L:$L,0),16))</f>
      </c>
      <c r="M41" s="4">
        <f>IF(ISNA(MATCH($A41,'[3]Výsledková listina'!$C:$C,0)),"",INDEX('[3]Výsledková listina'!$B:$T,MATCH($A41,'[3]Výsledková listina'!$C:$C,0),6))</f>
      </c>
      <c r="N41" s="4">
        <f>IF(ISNA(MATCH($A41,'[3]Výsledková listina'!$C:$C,0)),"",INDEX('[3]Výsledková listina'!$B:$T,MATCH($A41,'[3]Výsledková listina'!$C:$C,0),7))</f>
      </c>
      <c r="O41" s="4">
        <f>IF(ISNA(MATCH($A41,'[3]Výsledková listina'!$L:$L,0)),"",INDEX('[3]Výsledková listina'!$B:$T,MATCH($A41,'[3]Výsledková listina'!$L:$L,0),15))</f>
      </c>
      <c r="P41" s="4">
        <f>IF(ISNA(MATCH($A41,'[3]Výsledková listina'!$L:$L,0)),"",INDEX('[3]Výsledková listina'!$B:$T,MATCH($A41,'[3]Výsledková listina'!$L:$L,0),16))</f>
      </c>
      <c r="Q41" s="4">
        <f>IF(ISNA(MATCH($A41,'[4]Výsledková listina'!$C:$C,0)),"",INDEX('[4]Výsledková listina'!$B:$T,MATCH($A41,'[4]Výsledková listina'!$C:$C,0),6))</f>
      </c>
      <c r="R41" s="4">
        <f>IF(ISNA(MATCH($A41,'[4]Výsledková listina'!$C:$C,0)),"",INDEX('[4]Výsledková listina'!$B:$T,MATCH($A41,'[4]Výsledková listina'!$C:$C,0),7))</f>
      </c>
      <c r="S41" s="4">
        <f>IF(ISNA(MATCH($A41,'[4]Výsledková listina'!$L:$L,0)),"",INDEX('[4]Výsledková listina'!$B:$T,MATCH($A41,'[4]Výsledková listina'!$L:$L,0),15))</f>
      </c>
      <c r="T41" s="4">
        <f>IF(ISNA(MATCH($A41,'[4]Výsledková listina'!$L:$L,0)),"",INDEX('[4]Výsledková listina'!$B:$T,MATCH($A41,'[4]Výsledková listina'!$L:$L,0),16))</f>
      </c>
      <c r="U41" s="4">
        <f t="shared" si="4"/>
        <v>0</v>
      </c>
      <c r="V41" s="4">
        <f t="shared" si="5"/>
        <v>0</v>
      </c>
      <c r="W41" s="4">
        <f t="shared" si="6"/>
        <v>0</v>
      </c>
      <c r="X41" s="5">
        <f t="shared" si="7"/>
        <v>38</v>
      </c>
    </row>
    <row r="42" spans="1:24" ht="25.5" customHeight="1">
      <c r="A42" s="6">
        <v>19</v>
      </c>
      <c r="B42" s="7" t="s">
        <v>36</v>
      </c>
      <c r="C42" s="7" t="s">
        <v>15</v>
      </c>
      <c r="D42" s="8" t="s">
        <v>157</v>
      </c>
      <c r="E42" s="4">
        <f>IF(ISNA(MATCH($A42,'[1]Výsledková listina'!$C:$C,0)),"",INDEX('[1]Výsledková listina'!$B:$T,MATCH($A42,'[1]Výsledková listina'!$C:$C,0),6))</f>
      </c>
      <c r="F42" s="4">
        <f>IF(ISNA(MATCH($A42,'[1]Výsledková listina'!$C:$C,0)),"",INDEX('[1]Výsledková listina'!$B:$T,MATCH($A42,'[1]Výsledková listina'!$C:$C,0),7))</f>
      </c>
      <c r="G42" s="4">
        <f>IF(ISNA(MATCH($A42,'[1]Výsledková listina'!$L:$L,0)),"",INDEX('[1]Výsledková listina'!$B:$T,MATCH($A42,'[1]Výsledková listina'!$L:$L,0),15))</f>
      </c>
      <c r="H42" s="4">
        <f>IF(ISNA(MATCH($A42,'[1]Výsledková listina'!$L:$L,0)),"",INDEX('[1]Výsledková listina'!$B:$T,MATCH($A42,'[1]Výsledková listina'!$L:$L,0),16))</f>
      </c>
      <c r="I42" s="4">
        <f>IF(ISNA(MATCH($A42,'[2]Výsledková listina'!$C:$C,0)),"",INDEX('[2]Výsledková listina'!$B:$T,MATCH($A42,'[2]Výsledková listina'!$C:$C,0),6))</f>
      </c>
      <c r="J42" s="4">
        <f>IF(ISNA(MATCH($A42,'[2]Výsledková listina'!$C:$C,0)),"",INDEX('[2]Výsledková listina'!$B:$T,MATCH($A42,'[2]Výsledková listina'!$C:$C,0),7))</f>
      </c>
      <c r="K42" s="4">
        <f>IF(ISNA(MATCH($A42,'[2]Výsledková listina'!$L:$L,0)),"",INDEX('[2]Výsledková listina'!$B:$T,MATCH($A42,'[2]Výsledková listina'!$L:$L,0),15))</f>
      </c>
      <c r="L42" s="4">
        <f>IF(ISNA(MATCH($A42,'[2]Výsledková listina'!$L:$L,0)),"",INDEX('[2]Výsledková listina'!$B:$T,MATCH($A42,'[2]Výsledková listina'!$L:$L,0),16))</f>
      </c>
      <c r="M42" s="4">
        <f>IF(ISNA(MATCH($A42,'[3]Výsledková listina'!$C:$C,0)),"",INDEX('[3]Výsledková listina'!$B:$T,MATCH($A42,'[3]Výsledková listina'!$C:$C,0),6))</f>
      </c>
      <c r="N42" s="4">
        <f>IF(ISNA(MATCH($A42,'[3]Výsledková listina'!$C:$C,0)),"",INDEX('[3]Výsledková listina'!$B:$T,MATCH($A42,'[3]Výsledková listina'!$C:$C,0),7))</f>
      </c>
      <c r="O42" s="4">
        <f>IF(ISNA(MATCH($A42,'[3]Výsledková listina'!$L:$L,0)),"",INDEX('[3]Výsledková listina'!$B:$T,MATCH($A42,'[3]Výsledková listina'!$L:$L,0),15))</f>
      </c>
      <c r="P42" s="4">
        <f>IF(ISNA(MATCH($A42,'[3]Výsledková listina'!$L:$L,0)),"",INDEX('[3]Výsledková listina'!$B:$T,MATCH($A42,'[3]Výsledková listina'!$L:$L,0),16))</f>
      </c>
      <c r="Q42" s="4">
        <f>IF(ISNA(MATCH($A42,'[4]Výsledková listina'!$C:$C,0)),"",INDEX('[4]Výsledková listina'!$B:$T,MATCH($A42,'[4]Výsledková listina'!$C:$C,0),6))</f>
      </c>
      <c r="R42" s="4">
        <f>IF(ISNA(MATCH($A42,'[4]Výsledková listina'!$C:$C,0)),"",INDEX('[4]Výsledková listina'!$B:$T,MATCH($A42,'[4]Výsledková listina'!$C:$C,0),7))</f>
      </c>
      <c r="S42" s="4">
        <f>IF(ISNA(MATCH($A42,'[4]Výsledková listina'!$L:$L,0)),"",INDEX('[4]Výsledková listina'!$B:$T,MATCH($A42,'[4]Výsledková listina'!$L:$L,0),15))</f>
      </c>
      <c r="T42" s="4">
        <f>IF(ISNA(MATCH($A42,'[4]Výsledková listina'!$L:$L,0)),"",INDEX('[4]Výsledková listina'!$B:$T,MATCH($A42,'[4]Výsledková listina'!$L:$L,0),16))</f>
      </c>
      <c r="U42" s="4">
        <f t="shared" si="4"/>
        <v>0</v>
      </c>
      <c r="V42" s="4">
        <f t="shared" si="5"/>
        <v>0</v>
      </c>
      <c r="W42" s="4">
        <f t="shared" si="6"/>
        <v>0</v>
      </c>
      <c r="X42" s="5">
        <f t="shared" si="7"/>
        <v>39</v>
      </c>
    </row>
    <row r="43" spans="1:24" ht="25.5" customHeight="1">
      <c r="A43" s="6">
        <v>286</v>
      </c>
      <c r="B43" s="7" t="s">
        <v>106</v>
      </c>
      <c r="C43" s="7" t="s">
        <v>15</v>
      </c>
      <c r="D43" s="8" t="s">
        <v>160</v>
      </c>
      <c r="E43" s="4">
        <f>IF(ISNA(MATCH($A43,'[1]Výsledková listina'!$C:$C,0)),"",INDEX('[1]Výsledková listina'!$B:$T,MATCH($A43,'[1]Výsledková listina'!$C:$C,0),6))</f>
      </c>
      <c r="F43" s="4">
        <f>IF(ISNA(MATCH($A43,'[1]Výsledková listina'!$C:$C,0)),"",INDEX('[1]Výsledková listina'!$B:$T,MATCH($A43,'[1]Výsledková listina'!$C:$C,0),7))</f>
      </c>
      <c r="G43" s="4">
        <f>IF(ISNA(MATCH($A43,'[1]Výsledková listina'!$L:$L,0)),"",INDEX('[1]Výsledková listina'!$B:$T,MATCH($A43,'[1]Výsledková listina'!$L:$L,0),15))</f>
      </c>
      <c r="H43" s="4">
        <f>IF(ISNA(MATCH($A43,'[1]Výsledková listina'!$L:$L,0)),"",INDEX('[1]Výsledková listina'!$B:$T,MATCH($A43,'[1]Výsledková listina'!$L:$L,0),16))</f>
      </c>
      <c r="I43" s="4">
        <f>IF(ISNA(MATCH($A43,'[2]Výsledková listina'!$C:$C,0)),"",INDEX('[2]Výsledková listina'!$B:$T,MATCH($A43,'[2]Výsledková listina'!$C:$C,0),6))</f>
      </c>
      <c r="J43" s="4">
        <f>IF(ISNA(MATCH($A43,'[2]Výsledková listina'!$C:$C,0)),"",INDEX('[2]Výsledková listina'!$B:$T,MATCH($A43,'[2]Výsledková listina'!$C:$C,0),7))</f>
      </c>
      <c r="K43" s="4">
        <f>IF(ISNA(MATCH($A43,'[2]Výsledková listina'!$L:$L,0)),"",INDEX('[2]Výsledková listina'!$B:$T,MATCH($A43,'[2]Výsledková listina'!$L:$L,0),15))</f>
      </c>
      <c r="L43" s="4">
        <f>IF(ISNA(MATCH($A43,'[2]Výsledková listina'!$L:$L,0)),"",INDEX('[2]Výsledková listina'!$B:$T,MATCH($A43,'[2]Výsledková listina'!$L:$L,0),16))</f>
      </c>
      <c r="M43" s="4">
        <f>IF(ISNA(MATCH($A43,'[3]Výsledková listina'!$C:$C,0)),"",INDEX('[3]Výsledková listina'!$B:$T,MATCH($A43,'[3]Výsledková listina'!$C:$C,0),6))</f>
      </c>
      <c r="N43" s="4">
        <f>IF(ISNA(MATCH($A43,'[3]Výsledková listina'!$C:$C,0)),"",INDEX('[3]Výsledková listina'!$B:$T,MATCH($A43,'[3]Výsledková listina'!$C:$C,0),7))</f>
      </c>
      <c r="O43" s="4">
        <f>IF(ISNA(MATCH($A43,'[3]Výsledková listina'!$L:$L,0)),"",INDEX('[3]Výsledková listina'!$B:$T,MATCH($A43,'[3]Výsledková listina'!$L:$L,0),15))</f>
      </c>
      <c r="P43" s="4">
        <f>IF(ISNA(MATCH($A43,'[3]Výsledková listina'!$L:$L,0)),"",INDEX('[3]Výsledková listina'!$B:$T,MATCH($A43,'[3]Výsledková listina'!$L:$L,0),16))</f>
      </c>
      <c r="Q43" s="4">
        <f>IF(ISNA(MATCH($A43,'[4]Výsledková listina'!$C:$C,0)),"",INDEX('[4]Výsledková listina'!$B:$T,MATCH($A43,'[4]Výsledková listina'!$C:$C,0),6))</f>
      </c>
      <c r="R43" s="4">
        <f>IF(ISNA(MATCH($A43,'[4]Výsledková listina'!$C:$C,0)),"",INDEX('[4]Výsledková listina'!$B:$T,MATCH($A43,'[4]Výsledková listina'!$C:$C,0),7))</f>
      </c>
      <c r="S43" s="4">
        <f>IF(ISNA(MATCH($A43,'[4]Výsledková listina'!$L:$L,0)),"",INDEX('[4]Výsledková listina'!$B:$T,MATCH($A43,'[4]Výsledková listina'!$L:$L,0),15))</f>
      </c>
      <c r="T43" s="4">
        <f>IF(ISNA(MATCH($A43,'[4]Výsledková listina'!$L:$L,0)),"",INDEX('[4]Výsledková listina'!$B:$T,MATCH($A43,'[4]Výsledková listina'!$L:$L,0),16))</f>
      </c>
      <c r="U43" s="4">
        <f t="shared" si="4"/>
        <v>0</v>
      </c>
      <c r="V43" s="4">
        <f t="shared" si="5"/>
        <v>0</v>
      </c>
      <c r="W43" s="4">
        <f t="shared" si="6"/>
        <v>0</v>
      </c>
      <c r="X43" s="5">
        <f t="shared" si="7"/>
        <v>40</v>
      </c>
    </row>
    <row r="44" spans="1:24" ht="25.5" customHeight="1">
      <c r="A44" s="6">
        <v>20</v>
      </c>
      <c r="B44" s="7" t="s">
        <v>46</v>
      </c>
      <c r="C44" s="7" t="s">
        <v>15</v>
      </c>
      <c r="D44" s="8" t="s">
        <v>156</v>
      </c>
      <c r="E44" s="4">
        <f>IF(ISNA(MATCH($A44,'[1]Výsledková listina'!$C:$C,0)),"",INDEX('[1]Výsledková listina'!$B:$T,MATCH($A44,'[1]Výsledková listina'!$C:$C,0),6))</f>
      </c>
      <c r="F44" s="4">
        <f>IF(ISNA(MATCH($A44,'[1]Výsledková listina'!$C:$C,0)),"",INDEX('[1]Výsledková listina'!$B:$T,MATCH($A44,'[1]Výsledková listina'!$C:$C,0),7))</f>
      </c>
      <c r="G44" s="4">
        <f>IF(ISNA(MATCH($A44,'[1]Výsledková listina'!$L:$L,0)),"",INDEX('[1]Výsledková listina'!$B:$T,MATCH($A44,'[1]Výsledková listina'!$L:$L,0),15))</f>
      </c>
      <c r="H44" s="4">
        <f>IF(ISNA(MATCH($A44,'[1]Výsledková listina'!$L:$L,0)),"",INDEX('[1]Výsledková listina'!$B:$T,MATCH($A44,'[1]Výsledková listina'!$L:$L,0),16))</f>
      </c>
      <c r="I44" s="4">
        <f>IF(ISNA(MATCH($A44,'[2]Výsledková listina'!$C:$C,0)),"",INDEX('[2]Výsledková listina'!$B:$T,MATCH($A44,'[2]Výsledková listina'!$C:$C,0),6))</f>
      </c>
      <c r="J44" s="4">
        <f>IF(ISNA(MATCH($A44,'[2]Výsledková listina'!$C:$C,0)),"",INDEX('[2]Výsledková listina'!$B:$T,MATCH($A44,'[2]Výsledková listina'!$C:$C,0),7))</f>
      </c>
      <c r="K44" s="4">
        <f>IF(ISNA(MATCH($A44,'[2]Výsledková listina'!$L:$L,0)),"",INDEX('[2]Výsledková listina'!$B:$T,MATCH($A44,'[2]Výsledková listina'!$L:$L,0),15))</f>
      </c>
      <c r="L44" s="4">
        <f>IF(ISNA(MATCH($A44,'[2]Výsledková listina'!$L:$L,0)),"",INDEX('[2]Výsledková listina'!$B:$T,MATCH($A44,'[2]Výsledková listina'!$L:$L,0),16))</f>
      </c>
      <c r="M44" s="4">
        <f>IF(ISNA(MATCH($A44,'[3]Výsledková listina'!$C:$C,0)),"",INDEX('[3]Výsledková listina'!$B:$T,MATCH($A44,'[3]Výsledková listina'!$C:$C,0),6))</f>
      </c>
      <c r="N44" s="4">
        <f>IF(ISNA(MATCH($A44,'[3]Výsledková listina'!$C:$C,0)),"",INDEX('[3]Výsledková listina'!$B:$T,MATCH($A44,'[3]Výsledková listina'!$C:$C,0),7))</f>
      </c>
      <c r="O44" s="4">
        <f>IF(ISNA(MATCH($A44,'[3]Výsledková listina'!$L:$L,0)),"",INDEX('[3]Výsledková listina'!$B:$T,MATCH($A44,'[3]Výsledková listina'!$L:$L,0),15))</f>
      </c>
      <c r="P44" s="4">
        <f>IF(ISNA(MATCH($A44,'[3]Výsledková listina'!$L:$L,0)),"",INDEX('[3]Výsledková listina'!$B:$T,MATCH($A44,'[3]Výsledková listina'!$L:$L,0),16))</f>
      </c>
      <c r="Q44" s="4">
        <f>IF(ISNA(MATCH($A44,'[4]Výsledková listina'!$C:$C,0)),"",INDEX('[4]Výsledková listina'!$B:$T,MATCH($A44,'[4]Výsledková listina'!$C:$C,0),6))</f>
      </c>
      <c r="R44" s="4">
        <f>IF(ISNA(MATCH($A44,'[4]Výsledková listina'!$C:$C,0)),"",INDEX('[4]Výsledková listina'!$B:$T,MATCH($A44,'[4]Výsledková listina'!$C:$C,0),7))</f>
      </c>
      <c r="S44" s="4">
        <f>IF(ISNA(MATCH($A44,'[4]Výsledková listina'!$L:$L,0)),"",INDEX('[4]Výsledková listina'!$B:$T,MATCH($A44,'[4]Výsledková listina'!$L:$L,0),15))</f>
      </c>
      <c r="T44" s="4">
        <f>IF(ISNA(MATCH($A44,'[4]Výsledková listina'!$L:$L,0)),"",INDEX('[4]Výsledková listina'!$B:$T,MATCH($A44,'[4]Výsledková listina'!$L:$L,0),16))</f>
      </c>
      <c r="U44" s="4">
        <f t="shared" si="4"/>
        <v>0</v>
      </c>
      <c r="V44" s="4">
        <f t="shared" si="5"/>
        <v>0</v>
      </c>
      <c r="W44" s="4">
        <f t="shared" si="6"/>
        <v>0</v>
      </c>
      <c r="X44" s="5">
        <f t="shared" si="7"/>
        <v>41</v>
      </c>
    </row>
    <row r="45" spans="1:24" ht="25.5" customHeight="1">
      <c r="A45" s="6">
        <v>1192</v>
      </c>
      <c r="B45" s="7" t="s">
        <v>109</v>
      </c>
      <c r="C45" s="7" t="s">
        <v>15</v>
      </c>
      <c r="D45" s="8" t="s">
        <v>160</v>
      </c>
      <c r="E45" s="4">
        <f>IF(ISNA(MATCH($A45,'[1]Výsledková listina'!$C:$C,0)),"",INDEX('[1]Výsledková listina'!$B:$T,MATCH($A45,'[1]Výsledková listina'!$C:$C,0),6))</f>
      </c>
      <c r="F45" s="4">
        <f>IF(ISNA(MATCH($A45,'[1]Výsledková listina'!$C:$C,0)),"",INDEX('[1]Výsledková listina'!$B:$T,MATCH($A45,'[1]Výsledková listina'!$C:$C,0),7))</f>
      </c>
      <c r="G45" s="4">
        <f>IF(ISNA(MATCH($A45,'[1]Výsledková listina'!$L:$L,0)),"",INDEX('[1]Výsledková listina'!$B:$T,MATCH($A45,'[1]Výsledková listina'!$L:$L,0),15))</f>
      </c>
      <c r="H45" s="4">
        <f>IF(ISNA(MATCH($A45,'[1]Výsledková listina'!$L:$L,0)),"",INDEX('[1]Výsledková listina'!$B:$T,MATCH($A45,'[1]Výsledková listina'!$L:$L,0),16))</f>
      </c>
      <c r="I45" s="4">
        <f>IF(ISNA(MATCH($A45,'[2]Výsledková listina'!$C:$C,0)),"",INDEX('[2]Výsledková listina'!$B:$T,MATCH($A45,'[2]Výsledková listina'!$C:$C,0),6))</f>
      </c>
      <c r="J45" s="4">
        <f>IF(ISNA(MATCH($A45,'[2]Výsledková listina'!$C:$C,0)),"",INDEX('[2]Výsledková listina'!$B:$T,MATCH($A45,'[2]Výsledková listina'!$C:$C,0),7))</f>
      </c>
      <c r="K45" s="4">
        <f>IF(ISNA(MATCH($A45,'[2]Výsledková listina'!$L:$L,0)),"",INDEX('[2]Výsledková listina'!$B:$T,MATCH($A45,'[2]Výsledková listina'!$L:$L,0),15))</f>
      </c>
      <c r="L45" s="4">
        <f>IF(ISNA(MATCH($A45,'[2]Výsledková listina'!$L:$L,0)),"",INDEX('[2]Výsledková listina'!$B:$T,MATCH($A45,'[2]Výsledková listina'!$L:$L,0),16))</f>
      </c>
      <c r="M45" s="4">
        <f>IF(ISNA(MATCH($A45,'[3]Výsledková listina'!$C:$C,0)),"",INDEX('[3]Výsledková listina'!$B:$T,MATCH($A45,'[3]Výsledková listina'!$C:$C,0),6))</f>
      </c>
      <c r="N45" s="4">
        <f>IF(ISNA(MATCH($A45,'[3]Výsledková listina'!$C:$C,0)),"",INDEX('[3]Výsledková listina'!$B:$T,MATCH($A45,'[3]Výsledková listina'!$C:$C,0),7))</f>
      </c>
      <c r="O45" s="4">
        <f>IF(ISNA(MATCH($A45,'[3]Výsledková listina'!$L:$L,0)),"",INDEX('[3]Výsledková listina'!$B:$T,MATCH($A45,'[3]Výsledková listina'!$L:$L,0),15))</f>
      </c>
      <c r="P45" s="4">
        <f>IF(ISNA(MATCH($A45,'[3]Výsledková listina'!$L:$L,0)),"",INDEX('[3]Výsledková listina'!$B:$T,MATCH($A45,'[3]Výsledková listina'!$L:$L,0),16))</f>
      </c>
      <c r="Q45" s="4">
        <f>IF(ISNA(MATCH($A45,'[4]Výsledková listina'!$C:$C,0)),"",INDEX('[4]Výsledková listina'!$B:$T,MATCH($A45,'[4]Výsledková listina'!$C:$C,0),6))</f>
      </c>
      <c r="R45" s="4">
        <f>IF(ISNA(MATCH($A45,'[4]Výsledková listina'!$C:$C,0)),"",INDEX('[4]Výsledková listina'!$B:$T,MATCH($A45,'[4]Výsledková listina'!$C:$C,0),7))</f>
      </c>
      <c r="S45" s="4">
        <f>IF(ISNA(MATCH($A45,'[4]Výsledková listina'!$L:$L,0)),"",INDEX('[4]Výsledková listina'!$B:$T,MATCH($A45,'[4]Výsledková listina'!$L:$L,0),15))</f>
      </c>
      <c r="T45" s="4">
        <f>IF(ISNA(MATCH($A45,'[4]Výsledková listina'!$L:$L,0)),"",INDEX('[4]Výsledková listina'!$B:$T,MATCH($A45,'[4]Výsledková listina'!$L:$L,0),16))</f>
      </c>
      <c r="U45" s="4">
        <f t="shared" si="4"/>
        <v>0</v>
      </c>
      <c r="V45" s="4">
        <f t="shared" si="5"/>
        <v>0</v>
      </c>
      <c r="W45" s="4">
        <f t="shared" si="6"/>
        <v>0</v>
      </c>
      <c r="X45" s="5">
        <f t="shared" si="7"/>
        <v>42</v>
      </c>
    </row>
    <row r="46" spans="1:24" ht="25.5" customHeight="1">
      <c r="A46" s="6">
        <v>44</v>
      </c>
      <c r="B46" s="7" t="s">
        <v>151</v>
      </c>
      <c r="C46" s="7" t="s">
        <v>15</v>
      </c>
      <c r="D46" s="8" t="s">
        <v>164</v>
      </c>
      <c r="E46" s="4">
        <f>IF(ISNA(MATCH($A46,'[1]Výsledková listina'!$C:$C,0)),"",INDEX('[1]Výsledková listina'!$B:$T,MATCH($A46,'[1]Výsledková listina'!$C:$C,0),6))</f>
      </c>
      <c r="F46" s="4">
        <f>IF(ISNA(MATCH($A46,'[1]Výsledková listina'!$C:$C,0)),"",INDEX('[1]Výsledková listina'!$B:$T,MATCH($A46,'[1]Výsledková listina'!$C:$C,0),7))</f>
      </c>
      <c r="G46" s="4">
        <f>IF(ISNA(MATCH($A46,'[1]Výsledková listina'!$L:$L,0)),"",INDEX('[1]Výsledková listina'!$B:$T,MATCH($A46,'[1]Výsledková listina'!$L:$L,0),15))</f>
      </c>
      <c r="H46" s="4">
        <f>IF(ISNA(MATCH($A46,'[1]Výsledková listina'!$L:$L,0)),"",INDEX('[1]Výsledková listina'!$B:$T,MATCH($A46,'[1]Výsledková listina'!$L:$L,0),16))</f>
      </c>
      <c r="I46" s="4">
        <f>IF(ISNA(MATCH($A46,'[2]Výsledková listina'!$C:$C,0)),"",INDEX('[2]Výsledková listina'!$B:$T,MATCH($A46,'[2]Výsledková listina'!$C:$C,0),6))</f>
      </c>
      <c r="J46" s="4">
        <f>IF(ISNA(MATCH($A46,'[2]Výsledková listina'!$C:$C,0)),"",INDEX('[2]Výsledková listina'!$B:$T,MATCH($A46,'[2]Výsledková listina'!$C:$C,0),7))</f>
      </c>
      <c r="K46" s="4">
        <f>IF(ISNA(MATCH($A46,'[2]Výsledková listina'!$L:$L,0)),"",INDEX('[2]Výsledková listina'!$B:$T,MATCH($A46,'[2]Výsledková listina'!$L:$L,0),15))</f>
      </c>
      <c r="L46" s="4">
        <f>IF(ISNA(MATCH($A46,'[2]Výsledková listina'!$L:$L,0)),"",INDEX('[2]Výsledková listina'!$B:$T,MATCH($A46,'[2]Výsledková listina'!$L:$L,0),16))</f>
      </c>
      <c r="M46" s="4">
        <f>IF(ISNA(MATCH($A46,'[3]Výsledková listina'!$C:$C,0)),"",INDEX('[3]Výsledková listina'!$B:$T,MATCH($A46,'[3]Výsledková listina'!$C:$C,0),6))</f>
      </c>
      <c r="N46" s="4">
        <f>IF(ISNA(MATCH($A46,'[3]Výsledková listina'!$C:$C,0)),"",INDEX('[3]Výsledková listina'!$B:$T,MATCH($A46,'[3]Výsledková listina'!$C:$C,0),7))</f>
      </c>
      <c r="O46" s="4">
        <f>IF(ISNA(MATCH($A46,'[3]Výsledková listina'!$L:$L,0)),"",INDEX('[3]Výsledková listina'!$B:$T,MATCH($A46,'[3]Výsledková listina'!$L:$L,0),15))</f>
      </c>
      <c r="P46" s="4">
        <f>IF(ISNA(MATCH($A46,'[3]Výsledková listina'!$L:$L,0)),"",INDEX('[3]Výsledková listina'!$B:$T,MATCH($A46,'[3]Výsledková listina'!$L:$L,0),16))</f>
      </c>
      <c r="Q46" s="4">
        <f>IF(ISNA(MATCH($A46,'[4]Výsledková listina'!$C:$C,0)),"",INDEX('[4]Výsledková listina'!$B:$T,MATCH($A46,'[4]Výsledková listina'!$C:$C,0),6))</f>
      </c>
      <c r="R46" s="4">
        <f>IF(ISNA(MATCH($A46,'[4]Výsledková listina'!$C:$C,0)),"",INDEX('[4]Výsledková listina'!$B:$T,MATCH($A46,'[4]Výsledková listina'!$C:$C,0),7))</f>
      </c>
      <c r="S46" s="4">
        <f>IF(ISNA(MATCH($A46,'[4]Výsledková listina'!$L:$L,0)),"",INDEX('[4]Výsledková listina'!$B:$T,MATCH($A46,'[4]Výsledková listina'!$L:$L,0),15))</f>
      </c>
      <c r="T46" s="4">
        <f>IF(ISNA(MATCH($A46,'[4]Výsledková listina'!$L:$L,0)),"",INDEX('[4]Výsledková listina'!$B:$T,MATCH($A46,'[4]Výsledková listina'!$L:$L,0),16))</f>
      </c>
      <c r="U46" s="4">
        <f t="shared" si="4"/>
        <v>0</v>
      </c>
      <c r="V46" s="4">
        <f t="shared" si="5"/>
        <v>0</v>
      </c>
      <c r="W46" s="4">
        <f t="shared" si="6"/>
        <v>0</v>
      </c>
      <c r="X46" s="5">
        <f t="shared" si="7"/>
        <v>43</v>
      </c>
    </row>
    <row r="47" spans="1:24" ht="25.5" customHeight="1">
      <c r="A47" s="6">
        <v>1586</v>
      </c>
      <c r="B47" s="7" t="s">
        <v>107</v>
      </c>
      <c r="C47" s="7" t="s">
        <v>15</v>
      </c>
      <c r="D47" s="8" t="s">
        <v>160</v>
      </c>
      <c r="E47" s="4">
        <f>IF(ISNA(MATCH($A47,'[1]Výsledková listina'!$C:$C,0)),"",INDEX('[1]Výsledková listina'!$B:$T,MATCH($A47,'[1]Výsledková listina'!$C:$C,0),6))</f>
      </c>
      <c r="F47" s="4">
        <f>IF(ISNA(MATCH($A47,'[1]Výsledková listina'!$C:$C,0)),"",INDEX('[1]Výsledková listina'!$B:$T,MATCH($A47,'[1]Výsledková listina'!$C:$C,0),7))</f>
      </c>
      <c r="G47" s="4">
        <f>IF(ISNA(MATCH($A47,'[1]Výsledková listina'!$L:$L,0)),"",INDEX('[1]Výsledková listina'!$B:$T,MATCH($A47,'[1]Výsledková listina'!$L:$L,0),15))</f>
      </c>
      <c r="H47" s="4">
        <f>IF(ISNA(MATCH($A47,'[1]Výsledková listina'!$L:$L,0)),"",INDEX('[1]Výsledková listina'!$B:$T,MATCH($A47,'[1]Výsledková listina'!$L:$L,0),16))</f>
      </c>
      <c r="I47" s="4">
        <f>IF(ISNA(MATCH($A47,'[2]Výsledková listina'!$C:$C,0)),"",INDEX('[2]Výsledková listina'!$B:$T,MATCH($A47,'[2]Výsledková listina'!$C:$C,0),6))</f>
      </c>
      <c r="J47" s="4">
        <f>IF(ISNA(MATCH($A47,'[2]Výsledková listina'!$C:$C,0)),"",INDEX('[2]Výsledková listina'!$B:$T,MATCH($A47,'[2]Výsledková listina'!$C:$C,0),7))</f>
      </c>
      <c r="K47" s="4">
        <f>IF(ISNA(MATCH($A47,'[2]Výsledková listina'!$L:$L,0)),"",INDEX('[2]Výsledková listina'!$B:$T,MATCH($A47,'[2]Výsledková listina'!$L:$L,0),15))</f>
      </c>
      <c r="L47" s="4">
        <f>IF(ISNA(MATCH($A47,'[2]Výsledková listina'!$L:$L,0)),"",INDEX('[2]Výsledková listina'!$B:$T,MATCH($A47,'[2]Výsledková listina'!$L:$L,0),16))</f>
      </c>
      <c r="M47" s="4">
        <f>IF(ISNA(MATCH($A47,'[3]Výsledková listina'!$C:$C,0)),"",INDEX('[3]Výsledková listina'!$B:$T,MATCH($A47,'[3]Výsledková listina'!$C:$C,0),6))</f>
      </c>
      <c r="N47" s="4">
        <f>IF(ISNA(MATCH($A47,'[3]Výsledková listina'!$C:$C,0)),"",INDEX('[3]Výsledková listina'!$B:$T,MATCH($A47,'[3]Výsledková listina'!$C:$C,0),7))</f>
      </c>
      <c r="O47" s="4">
        <f>IF(ISNA(MATCH($A47,'[3]Výsledková listina'!$L:$L,0)),"",INDEX('[3]Výsledková listina'!$B:$T,MATCH($A47,'[3]Výsledková listina'!$L:$L,0),15))</f>
      </c>
      <c r="P47" s="4">
        <f>IF(ISNA(MATCH($A47,'[3]Výsledková listina'!$L:$L,0)),"",INDEX('[3]Výsledková listina'!$B:$T,MATCH($A47,'[3]Výsledková listina'!$L:$L,0),16))</f>
      </c>
      <c r="Q47" s="4">
        <f>IF(ISNA(MATCH($A47,'[4]Výsledková listina'!$C:$C,0)),"",INDEX('[4]Výsledková listina'!$B:$T,MATCH($A47,'[4]Výsledková listina'!$C:$C,0),6))</f>
      </c>
      <c r="R47" s="4">
        <f>IF(ISNA(MATCH($A47,'[4]Výsledková listina'!$C:$C,0)),"",INDEX('[4]Výsledková listina'!$B:$T,MATCH($A47,'[4]Výsledková listina'!$C:$C,0),7))</f>
      </c>
      <c r="S47" s="4">
        <f>IF(ISNA(MATCH($A47,'[4]Výsledková listina'!$L:$L,0)),"",INDEX('[4]Výsledková listina'!$B:$T,MATCH($A47,'[4]Výsledková listina'!$L:$L,0),15))</f>
      </c>
      <c r="T47" s="4">
        <f>IF(ISNA(MATCH($A47,'[4]Výsledková listina'!$L:$L,0)),"",INDEX('[4]Výsledková listina'!$B:$T,MATCH($A47,'[4]Výsledková listina'!$L:$L,0),16))</f>
      </c>
      <c r="U47" s="4">
        <f t="shared" si="4"/>
        <v>0</v>
      </c>
      <c r="V47" s="4">
        <f t="shared" si="5"/>
        <v>0</v>
      </c>
      <c r="W47" s="4">
        <f t="shared" si="6"/>
        <v>0</v>
      </c>
      <c r="X47" s="5">
        <f t="shared" si="7"/>
        <v>44</v>
      </c>
    </row>
    <row r="48" spans="1:24" ht="25.5" customHeight="1">
      <c r="A48" s="6">
        <v>124</v>
      </c>
      <c r="B48" s="7" t="s">
        <v>83</v>
      </c>
      <c r="C48" s="7" t="s">
        <v>15</v>
      </c>
      <c r="D48" s="8" t="s">
        <v>155</v>
      </c>
      <c r="E48" s="4">
        <f>IF(ISNA(MATCH($A48,'[1]Výsledková listina'!$C:$C,0)),"",INDEX('[1]Výsledková listina'!$B:$T,MATCH($A48,'[1]Výsledková listina'!$C:$C,0),6))</f>
      </c>
      <c r="F48" s="4">
        <f>IF(ISNA(MATCH($A48,'[1]Výsledková listina'!$C:$C,0)),"",INDEX('[1]Výsledková listina'!$B:$T,MATCH($A48,'[1]Výsledková listina'!$C:$C,0),7))</f>
      </c>
      <c r="G48" s="4">
        <f>IF(ISNA(MATCH($A48,'[1]Výsledková listina'!$L:$L,0)),"",INDEX('[1]Výsledková listina'!$B:$T,MATCH($A48,'[1]Výsledková listina'!$L:$L,0),15))</f>
      </c>
      <c r="H48" s="4">
        <f>IF(ISNA(MATCH($A48,'[1]Výsledková listina'!$L:$L,0)),"",INDEX('[1]Výsledková listina'!$B:$T,MATCH($A48,'[1]Výsledková listina'!$L:$L,0),16))</f>
      </c>
      <c r="I48" s="4">
        <f>IF(ISNA(MATCH($A48,'[2]Výsledková listina'!$C:$C,0)),"",INDEX('[2]Výsledková listina'!$B:$T,MATCH($A48,'[2]Výsledková listina'!$C:$C,0),6))</f>
      </c>
      <c r="J48" s="4">
        <f>IF(ISNA(MATCH($A48,'[2]Výsledková listina'!$C:$C,0)),"",INDEX('[2]Výsledková listina'!$B:$T,MATCH($A48,'[2]Výsledková listina'!$C:$C,0),7))</f>
      </c>
      <c r="K48" s="4">
        <f>IF(ISNA(MATCH($A48,'[2]Výsledková listina'!$L:$L,0)),"",INDEX('[2]Výsledková listina'!$B:$T,MATCH($A48,'[2]Výsledková listina'!$L:$L,0),15))</f>
      </c>
      <c r="L48" s="4">
        <f>IF(ISNA(MATCH($A48,'[2]Výsledková listina'!$L:$L,0)),"",INDEX('[2]Výsledková listina'!$B:$T,MATCH($A48,'[2]Výsledková listina'!$L:$L,0),16))</f>
      </c>
      <c r="M48" s="4">
        <f>IF(ISNA(MATCH($A48,'[3]Výsledková listina'!$C:$C,0)),"",INDEX('[3]Výsledková listina'!$B:$T,MATCH($A48,'[3]Výsledková listina'!$C:$C,0),6))</f>
      </c>
      <c r="N48" s="4">
        <f>IF(ISNA(MATCH($A48,'[3]Výsledková listina'!$C:$C,0)),"",INDEX('[3]Výsledková listina'!$B:$T,MATCH($A48,'[3]Výsledková listina'!$C:$C,0),7))</f>
      </c>
      <c r="O48" s="4">
        <f>IF(ISNA(MATCH($A48,'[3]Výsledková listina'!$L:$L,0)),"",INDEX('[3]Výsledková listina'!$B:$T,MATCH($A48,'[3]Výsledková listina'!$L:$L,0),15))</f>
      </c>
      <c r="P48" s="4">
        <f>IF(ISNA(MATCH($A48,'[3]Výsledková listina'!$L:$L,0)),"",INDEX('[3]Výsledková listina'!$B:$T,MATCH($A48,'[3]Výsledková listina'!$L:$L,0),16))</f>
      </c>
      <c r="Q48" s="4">
        <f>IF(ISNA(MATCH($A48,'[4]Výsledková listina'!$C:$C,0)),"",INDEX('[4]Výsledková listina'!$B:$T,MATCH($A48,'[4]Výsledková listina'!$C:$C,0),6))</f>
      </c>
      <c r="R48" s="4">
        <f>IF(ISNA(MATCH($A48,'[4]Výsledková listina'!$C:$C,0)),"",INDEX('[4]Výsledková listina'!$B:$T,MATCH($A48,'[4]Výsledková listina'!$C:$C,0),7))</f>
      </c>
      <c r="S48" s="4">
        <f>IF(ISNA(MATCH($A48,'[4]Výsledková listina'!$L:$L,0)),"",INDEX('[4]Výsledková listina'!$B:$T,MATCH($A48,'[4]Výsledková listina'!$L:$L,0),15))</f>
      </c>
      <c r="T48" s="4">
        <f>IF(ISNA(MATCH($A48,'[4]Výsledková listina'!$L:$L,0)),"",INDEX('[4]Výsledková listina'!$B:$T,MATCH($A48,'[4]Výsledková listina'!$L:$L,0),16))</f>
      </c>
      <c r="U48" s="4">
        <f t="shared" si="4"/>
        <v>0</v>
      </c>
      <c r="V48" s="4">
        <f t="shared" si="5"/>
        <v>0</v>
      </c>
      <c r="W48" s="4">
        <f t="shared" si="6"/>
        <v>0</v>
      </c>
      <c r="X48" s="5">
        <f t="shared" si="7"/>
        <v>45</v>
      </c>
    </row>
    <row r="49" spans="1:24" ht="25.5" customHeight="1">
      <c r="A49" s="6">
        <v>2175</v>
      </c>
      <c r="B49" s="7" t="s">
        <v>77</v>
      </c>
      <c r="C49" s="7" t="s">
        <v>15</v>
      </c>
      <c r="D49" s="8" t="s">
        <v>154</v>
      </c>
      <c r="E49" s="4">
        <f>IF(ISNA(MATCH($A49,'[1]Výsledková listina'!$C:$C,0)),"",INDEX('[1]Výsledková listina'!$B:$T,MATCH($A49,'[1]Výsledková listina'!$C:$C,0),6))</f>
      </c>
      <c r="F49" s="4">
        <f>IF(ISNA(MATCH($A49,'[1]Výsledková listina'!$C:$C,0)),"",INDEX('[1]Výsledková listina'!$B:$T,MATCH($A49,'[1]Výsledková listina'!$C:$C,0),7))</f>
      </c>
      <c r="G49" s="4">
        <f>IF(ISNA(MATCH($A49,'[1]Výsledková listina'!$L:$L,0)),"",INDEX('[1]Výsledková listina'!$B:$T,MATCH($A49,'[1]Výsledková listina'!$L:$L,0),15))</f>
      </c>
      <c r="H49" s="4">
        <f>IF(ISNA(MATCH($A49,'[1]Výsledková listina'!$L:$L,0)),"",INDEX('[1]Výsledková listina'!$B:$T,MATCH($A49,'[1]Výsledková listina'!$L:$L,0),16))</f>
      </c>
      <c r="I49" s="4">
        <f>IF(ISNA(MATCH($A49,'[2]Výsledková listina'!$C:$C,0)),"",INDEX('[2]Výsledková listina'!$B:$T,MATCH($A49,'[2]Výsledková listina'!$C:$C,0),6))</f>
      </c>
      <c r="J49" s="4">
        <f>IF(ISNA(MATCH($A49,'[2]Výsledková listina'!$C:$C,0)),"",INDEX('[2]Výsledková listina'!$B:$T,MATCH($A49,'[2]Výsledková listina'!$C:$C,0),7))</f>
      </c>
      <c r="K49" s="4">
        <f>IF(ISNA(MATCH($A49,'[2]Výsledková listina'!$L:$L,0)),"",INDEX('[2]Výsledková listina'!$B:$T,MATCH($A49,'[2]Výsledková listina'!$L:$L,0),15))</f>
      </c>
      <c r="L49" s="4">
        <f>IF(ISNA(MATCH($A49,'[2]Výsledková listina'!$L:$L,0)),"",INDEX('[2]Výsledková listina'!$B:$T,MATCH($A49,'[2]Výsledková listina'!$L:$L,0),16))</f>
      </c>
      <c r="M49" s="4">
        <f>IF(ISNA(MATCH($A49,'[3]Výsledková listina'!$C:$C,0)),"",INDEX('[3]Výsledková listina'!$B:$T,MATCH($A49,'[3]Výsledková listina'!$C:$C,0),6))</f>
      </c>
      <c r="N49" s="4">
        <f>IF(ISNA(MATCH($A49,'[3]Výsledková listina'!$C:$C,0)),"",INDEX('[3]Výsledková listina'!$B:$T,MATCH($A49,'[3]Výsledková listina'!$C:$C,0),7))</f>
      </c>
      <c r="O49" s="4">
        <f>IF(ISNA(MATCH($A49,'[3]Výsledková listina'!$L:$L,0)),"",INDEX('[3]Výsledková listina'!$B:$T,MATCH($A49,'[3]Výsledková listina'!$L:$L,0),15))</f>
      </c>
      <c r="P49" s="4">
        <f>IF(ISNA(MATCH($A49,'[3]Výsledková listina'!$L:$L,0)),"",INDEX('[3]Výsledková listina'!$B:$T,MATCH($A49,'[3]Výsledková listina'!$L:$L,0),16))</f>
      </c>
      <c r="Q49" s="4">
        <f>IF(ISNA(MATCH($A49,'[4]Výsledková listina'!$C:$C,0)),"",INDEX('[4]Výsledková listina'!$B:$T,MATCH($A49,'[4]Výsledková listina'!$C:$C,0),6))</f>
      </c>
      <c r="R49" s="4">
        <f>IF(ISNA(MATCH($A49,'[4]Výsledková listina'!$C:$C,0)),"",INDEX('[4]Výsledková listina'!$B:$T,MATCH($A49,'[4]Výsledková listina'!$C:$C,0),7))</f>
      </c>
      <c r="S49" s="4">
        <f>IF(ISNA(MATCH($A49,'[4]Výsledková listina'!$L:$L,0)),"",INDEX('[4]Výsledková listina'!$B:$T,MATCH($A49,'[4]Výsledková listina'!$L:$L,0),15))</f>
      </c>
      <c r="T49" s="4">
        <f>IF(ISNA(MATCH($A49,'[4]Výsledková listina'!$L:$L,0)),"",INDEX('[4]Výsledková listina'!$B:$T,MATCH($A49,'[4]Výsledková listina'!$L:$L,0),16))</f>
      </c>
      <c r="U49" s="4">
        <f t="shared" si="4"/>
        <v>0</v>
      </c>
      <c r="V49" s="4">
        <f t="shared" si="5"/>
        <v>0</v>
      </c>
      <c r="W49" s="4">
        <f t="shared" si="6"/>
        <v>0</v>
      </c>
      <c r="X49" s="5">
        <f t="shared" si="7"/>
        <v>46</v>
      </c>
    </row>
    <row r="50" spans="1:24" ht="25.5" customHeight="1">
      <c r="A50" s="6">
        <v>1636</v>
      </c>
      <c r="B50" s="7" t="s">
        <v>125</v>
      </c>
      <c r="C50" s="7" t="s">
        <v>15</v>
      </c>
      <c r="D50" s="8" t="s">
        <v>162</v>
      </c>
      <c r="E50" s="4">
        <f>IF(ISNA(MATCH($A50,'[1]Výsledková listina'!$C:$C,0)),"",INDEX('[1]Výsledková listina'!$B:$T,MATCH($A50,'[1]Výsledková listina'!$C:$C,0),6))</f>
      </c>
      <c r="F50" s="4">
        <f>IF(ISNA(MATCH($A50,'[1]Výsledková listina'!$C:$C,0)),"",INDEX('[1]Výsledková listina'!$B:$T,MATCH($A50,'[1]Výsledková listina'!$C:$C,0),7))</f>
      </c>
      <c r="G50" s="4">
        <f>IF(ISNA(MATCH($A50,'[1]Výsledková listina'!$L:$L,0)),"",INDEX('[1]Výsledková listina'!$B:$T,MATCH($A50,'[1]Výsledková listina'!$L:$L,0),15))</f>
      </c>
      <c r="H50" s="4">
        <f>IF(ISNA(MATCH($A50,'[1]Výsledková listina'!$L:$L,0)),"",INDEX('[1]Výsledková listina'!$B:$T,MATCH($A50,'[1]Výsledková listina'!$L:$L,0),16))</f>
      </c>
      <c r="I50" s="4">
        <f>IF(ISNA(MATCH($A50,'[2]Výsledková listina'!$C:$C,0)),"",INDEX('[2]Výsledková listina'!$B:$T,MATCH($A50,'[2]Výsledková listina'!$C:$C,0),6))</f>
      </c>
      <c r="J50" s="4">
        <f>IF(ISNA(MATCH($A50,'[2]Výsledková listina'!$C:$C,0)),"",INDEX('[2]Výsledková listina'!$B:$T,MATCH($A50,'[2]Výsledková listina'!$C:$C,0),7))</f>
      </c>
      <c r="K50" s="4">
        <f>IF(ISNA(MATCH($A50,'[2]Výsledková listina'!$L:$L,0)),"",INDEX('[2]Výsledková listina'!$B:$T,MATCH($A50,'[2]Výsledková listina'!$L:$L,0),15))</f>
      </c>
      <c r="L50" s="4">
        <f>IF(ISNA(MATCH($A50,'[2]Výsledková listina'!$L:$L,0)),"",INDEX('[2]Výsledková listina'!$B:$T,MATCH($A50,'[2]Výsledková listina'!$L:$L,0),16))</f>
      </c>
      <c r="M50" s="4">
        <f>IF(ISNA(MATCH($A50,'[3]Výsledková listina'!$C:$C,0)),"",INDEX('[3]Výsledková listina'!$B:$T,MATCH($A50,'[3]Výsledková listina'!$C:$C,0),6))</f>
      </c>
      <c r="N50" s="4">
        <f>IF(ISNA(MATCH($A50,'[3]Výsledková listina'!$C:$C,0)),"",INDEX('[3]Výsledková listina'!$B:$T,MATCH($A50,'[3]Výsledková listina'!$C:$C,0),7))</f>
      </c>
      <c r="O50" s="4">
        <f>IF(ISNA(MATCH($A50,'[3]Výsledková listina'!$L:$L,0)),"",INDEX('[3]Výsledková listina'!$B:$T,MATCH($A50,'[3]Výsledková listina'!$L:$L,0),15))</f>
      </c>
      <c r="P50" s="4">
        <f>IF(ISNA(MATCH($A50,'[3]Výsledková listina'!$L:$L,0)),"",INDEX('[3]Výsledková listina'!$B:$T,MATCH($A50,'[3]Výsledková listina'!$L:$L,0),16))</f>
      </c>
      <c r="Q50" s="4">
        <f>IF(ISNA(MATCH($A50,'[4]Výsledková listina'!$C:$C,0)),"",INDEX('[4]Výsledková listina'!$B:$T,MATCH($A50,'[4]Výsledková listina'!$C:$C,0),6))</f>
      </c>
      <c r="R50" s="4">
        <f>IF(ISNA(MATCH($A50,'[4]Výsledková listina'!$C:$C,0)),"",INDEX('[4]Výsledková listina'!$B:$T,MATCH($A50,'[4]Výsledková listina'!$C:$C,0),7))</f>
      </c>
      <c r="S50" s="4">
        <f>IF(ISNA(MATCH($A50,'[4]Výsledková listina'!$L:$L,0)),"",INDEX('[4]Výsledková listina'!$B:$T,MATCH($A50,'[4]Výsledková listina'!$L:$L,0),15))</f>
      </c>
      <c r="T50" s="4">
        <f>IF(ISNA(MATCH($A50,'[4]Výsledková listina'!$L:$L,0)),"",INDEX('[4]Výsledková listina'!$B:$T,MATCH($A50,'[4]Výsledková listina'!$L:$L,0),16))</f>
      </c>
      <c r="U50" s="4">
        <f t="shared" si="4"/>
        <v>0</v>
      </c>
      <c r="V50" s="4">
        <f t="shared" si="5"/>
        <v>0</v>
      </c>
      <c r="W50" s="4">
        <f t="shared" si="6"/>
        <v>0</v>
      </c>
      <c r="X50" s="5">
        <f t="shared" si="7"/>
        <v>47</v>
      </c>
    </row>
    <row r="51" spans="1:24" ht="25.5" customHeight="1">
      <c r="A51" s="6">
        <v>786</v>
      </c>
      <c r="B51" s="7" t="s">
        <v>96</v>
      </c>
      <c r="C51" s="7" t="s">
        <v>21</v>
      </c>
      <c r="D51" s="8" t="s">
        <v>159</v>
      </c>
      <c r="E51" s="4">
        <f>IF(ISNA(MATCH($A51,'[1]Výsledková listina'!$C:$C,0)),"",INDEX('[1]Výsledková listina'!$B:$T,MATCH($A51,'[1]Výsledková listina'!$C:$C,0),6))</f>
      </c>
      <c r="F51" s="4">
        <f>IF(ISNA(MATCH($A51,'[1]Výsledková listina'!$C:$C,0)),"",INDEX('[1]Výsledková listina'!$B:$T,MATCH($A51,'[1]Výsledková listina'!$C:$C,0),7))</f>
      </c>
      <c r="G51" s="4">
        <f>IF(ISNA(MATCH($A51,'[1]Výsledková listina'!$L:$L,0)),"",INDEX('[1]Výsledková listina'!$B:$T,MATCH($A51,'[1]Výsledková listina'!$L:$L,0),15))</f>
      </c>
      <c r="H51" s="4">
        <f>IF(ISNA(MATCH($A51,'[1]Výsledková listina'!$L:$L,0)),"",INDEX('[1]Výsledková listina'!$B:$T,MATCH($A51,'[1]Výsledková listina'!$L:$L,0),16))</f>
      </c>
      <c r="I51" s="4">
        <f>IF(ISNA(MATCH($A51,'[2]Výsledková listina'!$C:$C,0)),"",INDEX('[2]Výsledková listina'!$B:$T,MATCH($A51,'[2]Výsledková listina'!$C:$C,0),6))</f>
      </c>
      <c r="J51" s="4">
        <f>IF(ISNA(MATCH($A51,'[2]Výsledková listina'!$C:$C,0)),"",INDEX('[2]Výsledková listina'!$B:$T,MATCH($A51,'[2]Výsledková listina'!$C:$C,0),7))</f>
      </c>
      <c r="K51" s="4">
        <f>IF(ISNA(MATCH($A51,'[2]Výsledková listina'!$L:$L,0)),"",INDEX('[2]Výsledková listina'!$B:$T,MATCH($A51,'[2]Výsledková listina'!$L:$L,0),15))</f>
      </c>
      <c r="L51" s="4">
        <f>IF(ISNA(MATCH($A51,'[2]Výsledková listina'!$L:$L,0)),"",INDEX('[2]Výsledková listina'!$B:$T,MATCH($A51,'[2]Výsledková listina'!$L:$L,0),16))</f>
      </c>
      <c r="M51" s="4">
        <f>IF(ISNA(MATCH($A51,'[3]Výsledková listina'!$C:$C,0)),"",INDEX('[3]Výsledková listina'!$B:$T,MATCH($A51,'[3]Výsledková listina'!$C:$C,0),6))</f>
      </c>
      <c r="N51" s="4">
        <f>IF(ISNA(MATCH($A51,'[3]Výsledková listina'!$C:$C,0)),"",INDEX('[3]Výsledková listina'!$B:$T,MATCH($A51,'[3]Výsledková listina'!$C:$C,0),7))</f>
      </c>
      <c r="O51" s="4">
        <f>IF(ISNA(MATCH($A51,'[3]Výsledková listina'!$L:$L,0)),"",INDEX('[3]Výsledková listina'!$B:$T,MATCH($A51,'[3]Výsledková listina'!$L:$L,0),15))</f>
      </c>
      <c r="P51" s="4">
        <f>IF(ISNA(MATCH($A51,'[3]Výsledková listina'!$L:$L,0)),"",INDEX('[3]Výsledková listina'!$B:$T,MATCH($A51,'[3]Výsledková listina'!$L:$L,0),16))</f>
      </c>
      <c r="Q51" s="4">
        <f>IF(ISNA(MATCH($A51,'[4]Výsledková listina'!$C:$C,0)),"",INDEX('[4]Výsledková listina'!$B:$T,MATCH($A51,'[4]Výsledková listina'!$C:$C,0),6))</f>
      </c>
      <c r="R51" s="4">
        <f>IF(ISNA(MATCH($A51,'[4]Výsledková listina'!$C:$C,0)),"",INDEX('[4]Výsledková listina'!$B:$T,MATCH($A51,'[4]Výsledková listina'!$C:$C,0),7))</f>
      </c>
      <c r="S51" s="4">
        <f>IF(ISNA(MATCH($A51,'[4]Výsledková listina'!$L:$L,0)),"",INDEX('[4]Výsledková listina'!$B:$T,MATCH($A51,'[4]Výsledková listina'!$L:$L,0),15))</f>
      </c>
      <c r="T51" s="4">
        <f>IF(ISNA(MATCH($A51,'[4]Výsledková listina'!$L:$L,0)),"",INDEX('[4]Výsledková listina'!$B:$T,MATCH($A51,'[4]Výsledková listina'!$L:$L,0),16))</f>
      </c>
      <c r="U51" s="4">
        <f t="shared" si="4"/>
        <v>0</v>
      </c>
      <c r="V51" s="4">
        <f t="shared" si="5"/>
        <v>0</v>
      </c>
      <c r="W51" s="4">
        <f t="shared" si="6"/>
        <v>0</v>
      </c>
      <c r="X51" s="5">
        <f t="shared" si="7"/>
        <v>48</v>
      </c>
    </row>
    <row r="52" spans="1:24" ht="25.5" customHeight="1">
      <c r="A52" s="6">
        <v>2100</v>
      </c>
      <c r="B52" s="7" t="s">
        <v>132</v>
      </c>
      <c r="C52" s="7" t="s">
        <v>22</v>
      </c>
      <c r="D52" s="8" t="s">
        <v>163</v>
      </c>
      <c r="E52" s="4">
        <f>IF(ISNA(MATCH($A52,'[1]Výsledková listina'!$C:$C,0)),"",INDEX('[1]Výsledková listina'!$B:$T,MATCH($A52,'[1]Výsledková listina'!$C:$C,0),6))</f>
      </c>
      <c r="F52" s="4">
        <f>IF(ISNA(MATCH($A52,'[1]Výsledková listina'!$C:$C,0)),"",INDEX('[1]Výsledková listina'!$B:$T,MATCH($A52,'[1]Výsledková listina'!$C:$C,0),7))</f>
      </c>
      <c r="G52" s="4">
        <f>IF(ISNA(MATCH($A52,'[1]Výsledková listina'!$L:$L,0)),"",INDEX('[1]Výsledková listina'!$B:$T,MATCH($A52,'[1]Výsledková listina'!$L:$L,0),15))</f>
      </c>
      <c r="H52" s="4">
        <f>IF(ISNA(MATCH($A52,'[1]Výsledková listina'!$L:$L,0)),"",INDEX('[1]Výsledková listina'!$B:$T,MATCH($A52,'[1]Výsledková listina'!$L:$L,0),16))</f>
      </c>
      <c r="I52" s="4">
        <f>IF(ISNA(MATCH($A52,'[2]Výsledková listina'!$C:$C,0)),"",INDEX('[2]Výsledková listina'!$B:$T,MATCH($A52,'[2]Výsledková listina'!$C:$C,0),6))</f>
      </c>
      <c r="J52" s="4">
        <f>IF(ISNA(MATCH($A52,'[2]Výsledková listina'!$C:$C,0)),"",INDEX('[2]Výsledková listina'!$B:$T,MATCH($A52,'[2]Výsledková listina'!$C:$C,0),7))</f>
      </c>
      <c r="K52" s="4">
        <f>IF(ISNA(MATCH($A52,'[2]Výsledková listina'!$L:$L,0)),"",INDEX('[2]Výsledková listina'!$B:$T,MATCH($A52,'[2]Výsledková listina'!$L:$L,0),15))</f>
      </c>
      <c r="L52" s="4">
        <f>IF(ISNA(MATCH($A52,'[2]Výsledková listina'!$L:$L,0)),"",INDEX('[2]Výsledková listina'!$B:$T,MATCH($A52,'[2]Výsledková listina'!$L:$L,0),16))</f>
      </c>
      <c r="M52" s="4">
        <f>IF(ISNA(MATCH($A52,'[3]Výsledková listina'!$C:$C,0)),"",INDEX('[3]Výsledková listina'!$B:$T,MATCH($A52,'[3]Výsledková listina'!$C:$C,0),6))</f>
      </c>
      <c r="N52" s="4">
        <f>IF(ISNA(MATCH($A52,'[3]Výsledková listina'!$C:$C,0)),"",INDEX('[3]Výsledková listina'!$B:$T,MATCH($A52,'[3]Výsledková listina'!$C:$C,0),7))</f>
      </c>
      <c r="O52" s="4">
        <f>IF(ISNA(MATCH($A52,'[3]Výsledková listina'!$L:$L,0)),"",INDEX('[3]Výsledková listina'!$B:$T,MATCH($A52,'[3]Výsledková listina'!$L:$L,0),15))</f>
      </c>
      <c r="P52" s="4">
        <f>IF(ISNA(MATCH($A52,'[3]Výsledková listina'!$L:$L,0)),"",INDEX('[3]Výsledková listina'!$B:$T,MATCH($A52,'[3]Výsledková listina'!$L:$L,0),16))</f>
      </c>
      <c r="Q52" s="4">
        <f>IF(ISNA(MATCH($A52,'[4]Výsledková listina'!$C:$C,0)),"",INDEX('[4]Výsledková listina'!$B:$T,MATCH($A52,'[4]Výsledková listina'!$C:$C,0),6))</f>
      </c>
      <c r="R52" s="4">
        <f>IF(ISNA(MATCH($A52,'[4]Výsledková listina'!$C:$C,0)),"",INDEX('[4]Výsledková listina'!$B:$T,MATCH($A52,'[4]Výsledková listina'!$C:$C,0),7))</f>
      </c>
      <c r="S52" s="4">
        <f>IF(ISNA(MATCH($A52,'[4]Výsledková listina'!$L:$L,0)),"",INDEX('[4]Výsledková listina'!$B:$T,MATCH($A52,'[4]Výsledková listina'!$L:$L,0),15))</f>
      </c>
      <c r="T52" s="4">
        <f>IF(ISNA(MATCH($A52,'[4]Výsledková listina'!$L:$L,0)),"",INDEX('[4]Výsledková listina'!$B:$T,MATCH($A52,'[4]Výsledková listina'!$L:$L,0),16))</f>
      </c>
      <c r="U52" s="4">
        <f t="shared" si="4"/>
        <v>0</v>
      </c>
      <c r="V52" s="4">
        <f t="shared" si="5"/>
        <v>0</v>
      </c>
      <c r="W52" s="4">
        <f t="shared" si="6"/>
        <v>0</v>
      </c>
      <c r="X52" s="5">
        <f t="shared" si="7"/>
        <v>49</v>
      </c>
    </row>
    <row r="53" spans="1:24" ht="25.5" customHeight="1">
      <c r="A53" s="6">
        <v>755</v>
      </c>
      <c r="B53" s="7" t="s">
        <v>74</v>
      </c>
      <c r="C53" s="7" t="s">
        <v>15</v>
      </c>
      <c r="D53" s="8" t="s">
        <v>154</v>
      </c>
      <c r="E53" s="4">
        <f>IF(ISNA(MATCH($A53,'[1]Výsledková listina'!$C:$C,0)),"",INDEX('[1]Výsledková listina'!$B:$T,MATCH($A53,'[1]Výsledková listina'!$C:$C,0),6))</f>
      </c>
      <c r="F53" s="4">
        <f>IF(ISNA(MATCH($A53,'[1]Výsledková listina'!$C:$C,0)),"",INDEX('[1]Výsledková listina'!$B:$T,MATCH($A53,'[1]Výsledková listina'!$C:$C,0),7))</f>
      </c>
      <c r="G53" s="4">
        <f>IF(ISNA(MATCH($A53,'[1]Výsledková listina'!$L:$L,0)),"",INDEX('[1]Výsledková listina'!$B:$T,MATCH($A53,'[1]Výsledková listina'!$L:$L,0),15))</f>
      </c>
      <c r="H53" s="4">
        <f>IF(ISNA(MATCH($A53,'[1]Výsledková listina'!$L:$L,0)),"",INDEX('[1]Výsledková listina'!$B:$T,MATCH($A53,'[1]Výsledková listina'!$L:$L,0),16))</f>
      </c>
      <c r="I53" s="4">
        <f>IF(ISNA(MATCH($A53,'[2]Výsledková listina'!$C:$C,0)),"",INDEX('[2]Výsledková listina'!$B:$T,MATCH($A53,'[2]Výsledková listina'!$C:$C,0),6))</f>
      </c>
      <c r="J53" s="4">
        <f>IF(ISNA(MATCH($A53,'[2]Výsledková listina'!$C:$C,0)),"",INDEX('[2]Výsledková listina'!$B:$T,MATCH($A53,'[2]Výsledková listina'!$C:$C,0),7))</f>
      </c>
      <c r="K53" s="4">
        <f>IF(ISNA(MATCH($A53,'[2]Výsledková listina'!$L:$L,0)),"",INDEX('[2]Výsledková listina'!$B:$T,MATCH($A53,'[2]Výsledková listina'!$L:$L,0),15))</f>
      </c>
      <c r="L53" s="4">
        <f>IF(ISNA(MATCH($A53,'[2]Výsledková listina'!$L:$L,0)),"",INDEX('[2]Výsledková listina'!$B:$T,MATCH($A53,'[2]Výsledková listina'!$L:$L,0),16))</f>
      </c>
      <c r="M53" s="4">
        <f>IF(ISNA(MATCH($A53,'[3]Výsledková listina'!$C:$C,0)),"",INDEX('[3]Výsledková listina'!$B:$T,MATCH($A53,'[3]Výsledková listina'!$C:$C,0),6))</f>
      </c>
      <c r="N53" s="4">
        <f>IF(ISNA(MATCH($A53,'[3]Výsledková listina'!$C:$C,0)),"",INDEX('[3]Výsledková listina'!$B:$T,MATCH($A53,'[3]Výsledková listina'!$C:$C,0),7))</f>
      </c>
      <c r="O53" s="4">
        <f>IF(ISNA(MATCH($A53,'[3]Výsledková listina'!$L:$L,0)),"",INDEX('[3]Výsledková listina'!$B:$T,MATCH($A53,'[3]Výsledková listina'!$L:$L,0),15))</f>
      </c>
      <c r="P53" s="4">
        <f>IF(ISNA(MATCH($A53,'[3]Výsledková listina'!$L:$L,0)),"",INDEX('[3]Výsledková listina'!$B:$T,MATCH($A53,'[3]Výsledková listina'!$L:$L,0),16))</f>
      </c>
      <c r="Q53" s="4">
        <f>IF(ISNA(MATCH($A53,'[4]Výsledková listina'!$C:$C,0)),"",INDEX('[4]Výsledková listina'!$B:$T,MATCH($A53,'[4]Výsledková listina'!$C:$C,0),6))</f>
      </c>
      <c r="R53" s="4">
        <f>IF(ISNA(MATCH($A53,'[4]Výsledková listina'!$C:$C,0)),"",INDEX('[4]Výsledková listina'!$B:$T,MATCH($A53,'[4]Výsledková listina'!$C:$C,0),7))</f>
      </c>
      <c r="S53" s="4">
        <f>IF(ISNA(MATCH($A53,'[4]Výsledková listina'!$L:$L,0)),"",INDEX('[4]Výsledková listina'!$B:$T,MATCH($A53,'[4]Výsledková listina'!$L:$L,0),15))</f>
      </c>
      <c r="T53" s="4">
        <f>IF(ISNA(MATCH($A53,'[4]Výsledková listina'!$L:$L,0)),"",INDEX('[4]Výsledková listina'!$B:$T,MATCH($A53,'[4]Výsledková listina'!$L:$L,0),16))</f>
      </c>
      <c r="U53" s="4">
        <f t="shared" si="4"/>
        <v>0</v>
      </c>
      <c r="V53" s="4">
        <f t="shared" si="5"/>
        <v>0</v>
      </c>
      <c r="W53" s="4">
        <f t="shared" si="6"/>
        <v>0</v>
      </c>
      <c r="X53" s="5">
        <f t="shared" si="7"/>
        <v>50</v>
      </c>
    </row>
    <row r="54" spans="1:24" ht="25.5" customHeight="1">
      <c r="A54" s="6">
        <v>1679</v>
      </c>
      <c r="B54" s="7" t="s">
        <v>117</v>
      </c>
      <c r="C54" s="7" t="s">
        <v>15</v>
      </c>
      <c r="D54" s="8" t="s">
        <v>161</v>
      </c>
      <c r="E54" s="4">
        <f>IF(ISNA(MATCH($A54,'[1]Výsledková listina'!$C:$C,0)),"",INDEX('[1]Výsledková listina'!$B:$T,MATCH($A54,'[1]Výsledková listina'!$C:$C,0),6))</f>
      </c>
      <c r="F54" s="4">
        <f>IF(ISNA(MATCH($A54,'[1]Výsledková listina'!$C:$C,0)),"",INDEX('[1]Výsledková listina'!$B:$T,MATCH($A54,'[1]Výsledková listina'!$C:$C,0),7))</f>
      </c>
      <c r="G54" s="4">
        <f>IF(ISNA(MATCH($A54,'[1]Výsledková listina'!$L:$L,0)),"",INDEX('[1]Výsledková listina'!$B:$T,MATCH($A54,'[1]Výsledková listina'!$L:$L,0),15))</f>
      </c>
      <c r="H54" s="4">
        <f>IF(ISNA(MATCH($A54,'[1]Výsledková listina'!$L:$L,0)),"",INDEX('[1]Výsledková listina'!$B:$T,MATCH($A54,'[1]Výsledková listina'!$L:$L,0),16))</f>
      </c>
      <c r="I54" s="4">
        <f>IF(ISNA(MATCH($A54,'[2]Výsledková listina'!$C:$C,0)),"",INDEX('[2]Výsledková listina'!$B:$T,MATCH($A54,'[2]Výsledková listina'!$C:$C,0),6))</f>
      </c>
      <c r="J54" s="4">
        <f>IF(ISNA(MATCH($A54,'[2]Výsledková listina'!$C:$C,0)),"",INDEX('[2]Výsledková listina'!$B:$T,MATCH($A54,'[2]Výsledková listina'!$C:$C,0),7))</f>
      </c>
      <c r="K54" s="4">
        <f>IF(ISNA(MATCH($A54,'[2]Výsledková listina'!$L:$L,0)),"",INDEX('[2]Výsledková listina'!$B:$T,MATCH($A54,'[2]Výsledková listina'!$L:$L,0),15))</f>
      </c>
      <c r="L54" s="4">
        <f>IF(ISNA(MATCH($A54,'[2]Výsledková listina'!$L:$L,0)),"",INDEX('[2]Výsledková listina'!$B:$T,MATCH($A54,'[2]Výsledková listina'!$L:$L,0),16))</f>
      </c>
      <c r="M54" s="4">
        <f>IF(ISNA(MATCH($A54,'[3]Výsledková listina'!$C:$C,0)),"",INDEX('[3]Výsledková listina'!$B:$T,MATCH($A54,'[3]Výsledková listina'!$C:$C,0),6))</f>
      </c>
      <c r="N54" s="4">
        <f>IF(ISNA(MATCH($A54,'[3]Výsledková listina'!$C:$C,0)),"",INDEX('[3]Výsledková listina'!$B:$T,MATCH($A54,'[3]Výsledková listina'!$C:$C,0),7))</f>
      </c>
      <c r="O54" s="4">
        <f>IF(ISNA(MATCH($A54,'[3]Výsledková listina'!$L:$L,0)),"",INDEX('[3]Výsledková listina'!$B:$T,MATCH($A54,'[3]Výsledková listina'!$L:$L,0),15))</f>
      </c>
      <c r="P54" s="4">
        <f>IF(ISNA(MATCH($A54,'[3]Výsledková listina'!$L:$L,0)),"",INDEX('[3]Výsledková listina'!$B:$T,MATCH($A54,'[3]Výsledková listina'!$L:$L,0),16))</f>
      </c>
      <c r="Q54" s="4">
        <f>IF(ISNA(MATCH($A54,'[4]Výsledková listina'!$C:$C,0)),"",INDEX('[4]Výsledková listina'!$B:$T,MATCH($A54,'[4]Výsledková listina'!$C:$C,0),6))</f>
      </c>
      <c r="R54" s="4">
        <f>IF(ISNA(MATCH($A54,'[4]Výsledková listina'!$C:$C,0)),"",INDEX('[4]Výsledková listina'!$B:$T,MATCH($A54,'[4]Výsledková listina'!$C:$C,0),7))</f>
      </c>
      <c r="S54" s="4">
        <f>IF(ISNA(MATCH($A54,'[4]Výsledková listina'!$L:$L,0)),"",INDEX('[4]Výsledková listina'!$B:$T,MATCH($A54,'[4]Výsledková listina'!$L:$L,0),15))</f>
      </c>
      <c r="T54" s="4">
        <f>IF(ISNA(MATCH($A54,'[4]Výsledková listina'!$L:$L,0)),"",INDEX('[4]Výsledková listina'!$B:$T,MATCH($A54,'[4]Výsledková listina'!$L:$L,0),16))</f>
      </c>
      <c r="U54" s="4">
        <f t="shared" si="4"/>
        <v>0</v>
      </c>
      <c r="V54" s="4">
        <f t="shared" si="5"/>
        <v>0</v>
      </c>
      <c r="W54" s="4">
        <f t="shared" si="6"/>
        <v>0</v>
      </c>
      <c r="X54" s="5">
        <f t="shared" si="7"/>
        <v>51</v>
      </c>
    </row>
    <row r="55" spans="1:24" ht="25.5" customHeight="1">
      <c r="A55" s="6">
        <v>790</v>
      </c>
      <c r="B55" s="7" t="s">
        <v>70</v>
      </c>
      <c r="C55" s="7" t="s">
        <v>15</v>
      </c>
      <c r="D55" s="8" t="s">
        <v>153</v>
      </c>
      <c r="E55" s="4">
        <f>IF(ISNA(MATCH($A55,'[1]Výsledková listina'!$C:$C,0)),"",INDEX('[1]Výsledková listina'!$B:$T,MATCH($A55,'[1]Výsledková listina'!$C:$C,0),6))</f>
      </c>
      <c r="F55" s="4">
        <f>IF(ISNA(MATCH($A55,'[1]Výsledková listina'!$C:$C,0)),"",INDEX('[1]Výsledková listina'!$B:$T,MATCH($A55,'[1]Výsledková listina'!$C:$C,0),7))</f>
      </c>
      <c r="G55" s="4">
        <f>IF(ISNA(MATCH($A55,'[1]Výsledková listina'!$L:$L,0)),"",INDEX('[1]Výsledková listina'!$B:$T,MATCH($A55,'[1]Výsledková listina'!$L:$L,0),15))</f>
      </c>
      <c r="H55" s="4">
        <f>IF(ISNA(MATCH($A55,'[1]Výsledková listina'!$L:$L,0)),"",INDEX('[1]Výsledková listina'!$B:$T,MATCH($A55,'[1]Výsledková listina'!$L:$L,0),16))</f>
      </c>
      <c r="I55" s="4">
        <f>IF(ISNA(MATCH($A55,'[2]Výsledková listina'!$C:$C,0)),"",INDEX('[2]Výsledková listina'!$B:$T,MATCH($A55,'[2]Výsledková listina'!$C:$C,0),6))</f>
      </c>
      <c r="J55" s="4">
        <f>IF(ISNA(MATCH($A55,'[2]Výsledková listina'!$C:$C,0)),"",INDEX('[2]Výsledková listina'!$B:$T,MATCH($A55,'[2]Výsledková listina'!$C:$C,0),7))</f>
      </c>
      <c r="K55" s="4">
        <f>IF(ISNA(MATCH($A55,'[2]Výsledková listina'!$L:$L,0)),"",INDEX('[2]Výsledková listina'!$B:$T,MATCH($A55,'[2]Výsledková listina'!$L:$L,0),15))</f>
      </c>
      <c r="L55" s="4">
        <f>IF(ISNA(MATCH($A55,'[2]Výsledková listina'!$L:$L,0)),"",INDEX('[2]Výsledková listina'!$B:$T,MATCH($A55,'[2]Výsledková listina'!$L:$L,0),16))</f>
      </c>
      <c r="M55" s="4">
        <f>IF(ISNA(MATCH($A55,'[3]Výsledková listina'!$C:$C,0)),"",INDEX('[3]Výsledková listina'!$B:$T,MATCH($A55,'[3]Výsledková listina'!$C:$C,0),6))</f>
      </c>
      <c r="N55" s="4">
        <f>IF(ISNA(MATCH($A55,'[3]Výsledková listina'!$C:$C,0)),"",INDEX('[3]Výsledková listina'!$B:$T,MATCH($A55,'[3]Výsledková listina'!$C:$C,0),7))</f>
      </c>
      <c r="O55" s="4">
        <f>IF(ISNA(MATCH($A55,'[3]Výsledková listina'!$L:$L,0)),"",INDEX('[3]Výsledková listina'!$B:$T,MATCH($A55,'[3]Výsledková listina'!$L:$L,0),15))</f>
      </c>
      <c r="P55" s="4">
        <f>IF(ISNA(MATCH($A55,'[3]Výsledková listina'!$L:$L,0)),"",INDEX('[3]Výsledková listina'!$B:$T,MATCH($A55,'[3]Výsledková listina'!$L:$L,0),16))</f>
      </c>
      <c r="Q55" s="4">
        <f>IF(ISNA(MATCH($A55,'[4]Výsledková listina'!$C:$C,0)),"",INDEX('[4]Výsledková listina'!$B:$T,MATCH($A55,'[4]Výsledková listina'!$C:$C,0),6))</f>
      </c>
      <c r="R55" s="4">
        <f>IF(ISNA(MATCH($A55,'[4]Výsledková listina'!$C:$C,0)),"",INDEX('[4]Výsledková listina'!$B:$T,MATCH($A55,'[4]Výsledková listina'!$C:$C,0),7))</f>
      </c>
      <c r="S55" s="4">
        <f>IF(ISNA(MATCH($A55,'[4]Výsledková listina'!$L:$L,0)),"",INDEX('[4]Výsledková listina'!$B:$T,MATCH($A55,'[4]Výsledková listina'!$L:$L,0),15))</f>
      </c>
      <c r="T55" s="4">
        <f>IF(ISNA(MATCH($A55,'[4]Výsledková listina'!$L:$L,0)),"",INDEX('[4]Výsledková listina'!$B:$T,MATCH($A55,'[4]Výsledková listina'!$L:$L,0),16))</f>
      </c>
      <c r="U55" s="4">
        <f t="shared" si="4"/>
        <v>0</v>
      </c>
      <c r="V55" s="4">
        <f t="shared" si="5"/>
        <v>0</v>
      </c>
      <c r="W55" s="4">
        <f t="shared" si="6"/>
        <v>0</v>
      </c>
      <c r="X55" s="5">
        <f t="shared" si="7"/>
        <v>52</v>
      </c>
    </row>
    <row r="56" spans="1:24" ht="25.5" customHeight="1">
      <c r="A56" s="6">
        <v>1584</v>
      </c>
      <c r="B56" s="7" t="s">
        <v>114</v>
      </c>
      <c r="C56" s="7" t="s">
        <v>115</v>
      </c>
      <c r="D56" s="8" t="s">
        <v>161</v>
      </c>
      <c r="E56" s="4">
        <f>IF(ISNA(MATCH($A56,'[1]Výsledková listina'!$C:$C,0)),"",INDEX('[1]Výsledková listina'!$B:$T,MATCH($A56,'[1]Výsledková listina'!$C:$C,0),6))</f>
      </c>
      <c r="F56" s="4">
        <f>IF(ISNA(MATCH($A56,'[1]Výsledková listina'!$C:$C,0)),"",INDEX('[1]Výsledková listina'!$B:$T,MATCH($A56,'[1]Výsledková listina'!$C:$C,0),7))</f>
      </c>
      <c r="G56" s="4">
        <f>IF(ISNA(MATCH($A56,'[1]Výsledková listina'!$L:$L,0)),"",INDEX('[1]Výsledková listina'!$B:$T,MATCH($A56,'[1]Výsledková listina'!$L:$L,0),15))</f>
      </c>
      <c r="H56" s="4">
        <f>IF(ISNA(MATCH($A56,'[1]Výsledková listina'!$L:$L,0)),"",INDEX('[1]Výsledková listina'!$B:$T,MATCH($A56,'[1]Výsledková listina'!$L:$L,0),16))</f>
      </c>
      <c r="I56" s="4">
        <f>IF(ISNA(MATCH($A56,'[2]Výsledková listina'!$C:$C,0)),"",INDEX('[2]Výsledková listina'!$B:$T,MATCH($A56,'[2]Výsledková listina'!$C:$C,0),6))</f>
      </c>
      <c r="J56" s="4">
        <f>IF(ISNA(MATCH($A56,'[2]Výsledková listina'!$C:$C,0)),"",INDEX('[2]Výsledková listina'!$B:$T,MATCH($A56,'[2]Výsledková listina'!$C:$C,0),7))</f>
      </c>
      <c r="K56" s="4">
        <f>IF(ISNA(MATCH($A56,'[2]Výsledková listina'!$L:$L,0)),"",INDEX('[2]Výsledková listina'!$B:$T,MATCH($A56,'[2]Výsledková listina'!$L:$L,0),15))</f>
      </c>
      <c r="L56" s="4">
        <f>IF(ISNA(MATCH($A56,'[2]Výsledková listina'!$L:$L,0)),"",INDEX('[2]Výsledková listina'!$B:$T,MATCH($A56,'[2]Výsledková listina'!$L:$L,0),16))</f>
      </c>
      <c r="M56" s="4">
        <f>IF(ISNA(MATCH($A56,'[3]Výsledková listina'!$C:$C,0)),"",INDEX('[3]Výsledková listina'!$B:$T,MATCH($A56,'[3]Výsledková listina'!$C:$C,0),6))</f>
      </c>
      <c r="N56" s="4">
        <f>IF(ISNA(MATCH($A56,'[3]Výsledková listina'!$C:$C,0)),"",INDEX('[3]Výsledková listina'!$B:$T,MATCH($A56,'[3]Výsledková listina'!$C:$C,0),7))</f>
      </c>
      <c r="O56" s="4">
        <f>IF(ISNA(MATCH($A56,'[3]Výsledková listina'!$L:$L,0)),"",INDEX('[3]Výsledková listina'!$B:$T,MATCH($A56,'[3]Výsledková listina'!$L:$L,0),15))</f>
      </c>
      <c r="P56" s="4">
        <f>IF(ISNA(MATCH($A56,'[3]Výsledková listina'!$L:$L,0)),"",INDEX('[3]Výsledková listina'!$B:$T,MATCH($A56,'[3]Výsledková listina'!$L:$L,0),16))</f>
      </c>
      <c r="Q56" s="4">
        <f>IF(ISNA(MATCH($A56,'[4]Výsledková listina'!$C:$C,0)),"",INDEX('[4]Výsledková listina'!$B:$T,MATCH($A56,'[4]Výsledková listina'!$C:$C,0),6))</f>
      </c>
      <c r="R56" s="4">
        <f>IF(ISNA(MATCH($A56,'[4]Výsledková listina'!$C:$C,0)),"",INDEX('[4]Výsledková listina'!$B:$T,MATCH($A56,'[4]Výsledková listina'!$C:$C,0),7))</f>
      </c>
      <c r="S56" s="4">
        <f>IF(ISNA(MATCH($A56,'[4]Výsledková listina'!$L:$L,0)),"",INDEX('[4]Výsledková listina'!$B:$T,MATCH($A56,'[4]Výsledková listina'!$L:$L,0),15))</f>
      </c>
      <c r="T56" s="4">
        <f>IF(ISNA(MATCH($A56,'[4]Výsledková listina'!$L:$L,0)),"",INDEX('[4]Výsledková listina'!$B:$T,MATCH($A56,'[4]Výsledková listina'!$L:$L,0),16))</f>
      </c>
      <c r="U56" s="4">
        <f t="shared" si="4"/>
        <v>0</v>
      </c>
      <c r="V56" s="4">
        <f t="shared" si="5"/>
        <v>0</v>
      </c>
      <c r="W56" s="4">
        <f t="shared" si="6"/>
        <v>0</v>
      </c>
      <c r="X56" s="5">
        <f t="shared" si="7"/>
        <v>53</v>
      </c>
    </row>
    <row r="57" spans="1:24" ht="25.5" customHeight="1">
      <c r="A57" s="6">
        <v>128</v>
      </c>
      <c r="B57" s="7" t="s">
        <v>72</v>
      </c>
      <c r="C57" s="7" t="s">
        <v>15</v>
      </c>
      <c r="D57" s="8" t="s">
        <v>153</v>
      </c>
      <c r="E57" s="4">
        <f>IF(ISNA(MATCH($A57,'[1]Výsledková listina'!$C:$C,0)),"",INDEX('[1]Výsledková listina'!$B:$T,MATCH($A57,'[1]Výsledková listina'!$C:$C,0),6))</f>
      </c>
      <c r="F57" s="4">
        <f>IF(ISNA(MATCH($A57,'[1]Výsledková listina'!$C:$C,0)),"",INDEX('[1]Výsledková listina'!$B:$T,MATCH($A57,'[1]Výsledková listina'!$C:$C,0),7))</f>
      </c>
      <c r="G57" s="4">
        <f>IF(ISNA(MATCH($A57,'[1]Výsledková listina'!$L:$L,0)),"",INDEX('[1]Výsledková listina'!$B:$T,MATCH($A57,'[1]Výsledková listina'!$L:$L,0),15))</f>
      </c>
      <c r="H57" s="4">
        <f>IF(ISNA(MATCH($A57,'[1]Výsledková listina'!$L:$L,0)),"",INDEX('[1]Výsledková listina'!$B:$T,MATCH($A57,'[1]Výsledková listina'!$L:$L,0),16))</f>
      </c>
      <c r="I57" s="4">
        <f>IF(ISNA(MATCH($A57,'[2]Výsledková listina'!$C:$C,0)),"",INDEX('[2]Výsledková listina'!$B:$T,MATCH($A57,'[2]Výsledková listina'!$C:$C,0),6))</f>
      </c>
      <c r="J57" s="4">
        <f>IF(ISNA(MATCH($A57,'[2]Výsledková listina'!$C:$C,0)),"",INDEX('[2]Výsledková listina'!$B:$T,MATCH($A57,'[2]Výsledková listina'!$C:$C,0),7))</f>
      </c>
      <c r="K57" s="4">
        <f>IF(ISNA(MATCH($A57,'[2]Výsledková listina'!$L:$L,0)),"",INDEX('[2]Výsledková listina'!$B:$T,MATCH($A57,'[2]Výsledková listina'!$L:$L,0),15))</f>
      </c>
      <c r="L57" s="4">
        <f>IF(ISNA(MATCH($A57,'[2]Výsledková listina'!$L:$L,0)),"",INDEX('[2]Výsledková listina'!$B:$T,MATCH($A57,'[2]Výsledková listina'!$L:$L,0),16))</f>
      </c>
      <c r="M57" s="4">
        <f>IF(ISNA(MATCH($A57,'[3]Výsledková listina'!$C:$C,0)),"",INDEX('[3]Výsledková listina'!$B:$T,MATCH($A57,'[3]Výsledková listina'!$C:$C,0),6))</f>
      </c>
      <c r="N57" s="4">
        <f>IF(ISNA(MATCH($A57,'[3]Výsledková listina'!$C:$C,0)),"",INDEX('[3]Výsledková listina'!$B:$T,MATCH($A57,'[3]Výsledková listina'!$C:$C,0),7))</f>
      </c>
      <c r="O57" s="4">
        <f>IF(ISNA(MATCH($A57,'[3]Výsledková listina'!$L:$L,0)),"",INDEX('[3]Výsledková listina'!$B:$T,MATCH($A57,'[3]Výsledková listina'!$L:$L,0),15))</f>
      </c>
      <c r="P57" s="4">
        <f>IF(ISNA(MATCH($A57,'[3]Výsledková listina'!$L:$L,0)),"",INDEX('[3]Výsledková listina'!$B:$T,MATCH($A57,'[3]Výsledková listina'!$L:$L,0),16))</f>
      </c>
      <c r="Q57" s="4">
        <f>IF(ISNA(MATCH($A57,'[4]Výsledková listina'!$C:$C,0)),"",INDEX('[4]Výsledková listina'!$B:$T,MATCH($A57,'[4]Výsledková listina'!$C:$C,0),6))</f>
      </c>
      <c r="R57" s="4">
        <f>IF(ISNA(MATCH($A57,'[4]Výsledková listina'!$C:$C,0)),"",INDEX('[4]Výsledková listina'!$B:$T,MATCH($A57,'[4]Výsledková listina'!$C:$C,0),7))</f>
      </c>
      <c r="S57" s="4">
        <f>IF(ISNA(MATCH($A57,'[4]Výsledková listina'!$L:$L,0)),"",INDEX('[4]Výsledková listina'!$B:$T,MATCH($A57,'[4]Výsledková listina'!$L:$L,0),15))</f>
      </c>
      <c r="T57" s="4">
        <f>IF(ISNA(MATCH($A57,'[4]Výsledková listina'!$L:$L,0)),"",INDEX('[4]Výsledková listina'!$B:$T,MATCH($A57,'[4]Výsledková listina'!$L:$L,0),16))</f>
      </c>
      <c r="U57" s="4">
        <f t="shared" si="4"/>
        <v>0</v>
      </c>
      <c r="V57" s="4">
        <f t="shared" si="5"/>
        <v>0</v>
      </c>
      <c r="W57" s="4">
        <f t="shared" si="6"/>
        <v>0</v>
      </c>
      <c r="X57" s="5">
        <f t="shared" si="7"/>
        <v>54</v>
      </c>
    </row>
    <row r="58" spans="1:24" ht="25.5" customHeight="1">
      <c r="A58" s="6">
        <v>745</v>
      </c>
      <c r="B58" s="7" t="s">
        <v>90</v>
      </c>
      <c r="C58" s="7" t="s">
        <v>21</v>
      </c>
      <c r="D58" s="8" t="s">
        <v>158</v>
      </c>
      <c r="E58" s="4">
        <f>IF(ISNA(MATCH($A58,'[1]Výsledková listina'!$C:$C,0)),"",INDEX('[1]Výsledková listina'!$B:$T,MATCH($A58,'[1]Výsledková listina'!$C:$C,0),6))</f>
      </c>
      <c r="F58" s="4">
        <f>IF(ISNA(MATCH($A58,'[1]Výsledková listina'!$C:$C,0)),"",INDEX('[1]Výsledková listina'!$B:$T,MATCH($A58,'[1]Výsledková listina'!$C:$C,0),7))</f>
      </c>
      <c r="G58" s="4">
        <f>IF(ISNA(MATCH($A58,'[1]Výsledková listina'!$L:$L,0)),"",INDEX('[1]Výsledková listina'!$B:$T,MATCH($A58,'[1]Výsledková listina'!$L:$L,0),15))</f>
      </c>
      <c r="H58" s="4">
        <f>IF(ISNA(MATCH($A58,'[1]Výsledková listina'!$L:$L,0)),"",INDEX('[1]Výsledková listina'!$B:$T,MATCH($A58,'[1]Výsledková listina'!$L:$L,0),16))</f>
      </c>
      <c r="I58" s="4">
        <f>IF(ISNA(MATCH($A58,'[2]Výsledková listina'!$C:$C,0)),"",INDEX('[2]Výsledková listina'!$B:$T,MATCH($A58,'[2]Výsledková listina'!$C:$C,0),6))</f>
      </c>
      <c r="J58" s="4">
        <f>IF(ISNA(MATCH($A58,'[2]Výsledková listina'!$C:$C,0)),"",INDEX('[2]Výsledková listina'!$B:$T,MATCH($A58,'[2]Výsledková listina'!$C:$C,0),7))</f>
      </c>
      <c r="K58" s="4">
        <f>IF(ISNA(MATCH($A58,'[2]Výsledková listina'!$L:$L,0)),"",INDEX('[2]Výsledková listina'!$B:$T,MATCH($A58,'[2]Výsledková listina'!$L:$L,0),15))</f>
      </c>
      <c r="L58" s="4">
        <f>IF(ISNA(MATCH($A58,'[2]Výsledková listina'!$L:$L,0)),"",INDEX('[2]Výsledková listina'!$B:$T,MATCH($A58,'[2]Výsledková listina'!$L:$L,0),16))</f>
      </c>
      <c r="M58" s="4">
        <f>IF(ISNA(MATCH($A58,'[3]Výsledková listina'!$C:$C,0)),"",INDEX('[3]Výsledková listina'!$B:$T,MATCH($A58,'[3]Výsledková listina'!$C:$C,0),6))</f>
      </c>
      <c r="N58" s="4">
        <f>IF(ISNA(MATCH($A58,'[3]Výsledková listina'!$C:$C,0)),"",INDEX('[3]Výsledková listina'!$B:$T,MATCH($A58,'[3]Výsledková listina'!$C:$C,0),7))</f>
      </c>
      <c r="O58" s="4">
        <f>IF(ISNA(MATCH($A58,'[3]Výsledková listina'!$L:$L,0)),"",INDEX('[3]Výsledková listina'!$B:$T,MATCH($A58,'[3]Výsledková listina'!$L:$L,0),15))</f>
      </c>
      <c r="P58" s="4">
        <f>IF(ISNA(MATCH($A58,'[3]Výsledková listina'!$L:$L,0)),"",INDEX('[3]Výsledková listina'!$B:$T,MATCH($A58,'[3]Výsledková listina'!$L:$L,0),16))</f>
      </c>
      <c r="Q58" s="4">
        <f>IF(ISNA(MATCH($A58,'[4]Výsledková listina'!$C:$C,0)),"",INDEX('[4]Výsledková listina'!$B:$T,MATCH($A58,'[4]Výsledková listina'!$C:$C,0),6))</f>
      </c>
      <c r="R58" s="4">
        <f>IF(ISNA(MATCH($A58,'[4]Výsledková listina'!$C:$C,0)),"",INDEX('[4]Výsledková listina'!$B:$T,MATCH($A58,'[4]Výsledková listina'!$C:$C,0),7))</f>
      </c>
      <c r="S58" s="4">
        <f>IF(ISNA(MATCH($A58,'[4]Výsledková listina'!$L:$L,0)),"",INDEX('[4]Výsledková listina'!$B:$T,MATCH($A58,'[4]Výsledková listina'!$L:$L,0),15))</f>
      </c>
      <c r="T58" s="4">
        <f>IF(ISNA(MATCH($A58,'[4]Výsledková listina'!$L:$L,0)),"",INDEX('[4]Výsledková listina'!$B:$T,MATCH($A58,'[4]Výsledková listina'!$L:$L,0),16))</f>
      </c>
      <c r="U58" s="4">
        <f t="shared" si="4"/>
        <v>0</v>
      </c>
      <c r="V58" s="4">
        <f t="shared" si="5"/>
        <v>0</v>
      </c>
      <c r="W58" s="4">
        <f t="shared" si="6"/>
        <v>0</v>
      </c>
      <c r="X58" s="5">
        <f t="shared" si="7"/>
        <v>55</v>
      </c>
    </row>
    <row r="59" spans="1:24" ht="25.5" customHeight="1">
      <c r="A59" s="6">
        <v>949</v>
      </c>
      <c r="B59" s="7" t="s">
        <v>97</v>
      </c>
      <c r="C59" s="7" t="s">
        <v>21</v>
      </c>
      <c r="D59" s="8" t="s">
        <v>159</v>
      </c>
      <c r="E59" s="4">
        <f>IF(ISNA(MATCH($A59,'[1]Výsledková listina'!$C:$C,0)),"",INDEX('[1]Výsledková listina'!$B:$T,MATCH($A59,'[1]Výsledková listina'!$C:$C,0),6))</f>
      </c>
      <c r="F59" s="4">
        <f>IF(ISNA(MATCH($A59,'[1]Výsledková listina'!$C:$C,0)),"",INDEX('[1]Výsledková listina'!$B:$T,MATCH($A59,'[1]Výsledková listina'!$C:$C,0),7))</f>
      </c>
      <c r="G59" s="4">
        <f>IF(ISNA(MATCH($A59,'[1]Výsledková listina'!$L:$L,0)),"",INDEX('[1]Výsledková listina'!$B:$T,MATCH($A59,'[1]Výsledková listina'!$L:$L,0),15))</f>
      </c>
      <c r="H59" s="4">
        <f>IF(ISNA(MATCH($A59,'[1]Výsledková listina'!$L:$L,0)),"",INDEX('[1]Výsledková listina'!$B:$T,MATCH($A59,'[1]Výsledková listina'!$L:$L,0),16))</f>
      </c>
      <c r="I59" s="4">
        <f>IF(ISNA(MATCH($A59,'[2]Výsledková listina'!$C:$C,0)),"",INDEX('[2]Výsledková listina'!$B:$T,MATCH($A59,'[2]Výsledková listina'!$C:$C,0),6))</f>
      </c>
      <c r="J59" s="4">
        <f>IF(ISNA(MATCH($A59,'[2]Výsledková listina'!$C:$C,0)),"",INDEX('[2]Výsledková listina'!$B:$T,MATCH($A59,'[2]Výsledková listina'!$C:$C,0),7))</f>
      </c>
      <c r="K59" s="4">
        <f>IF(ISNA(MATCH($A59,'[2]Výsledková listina'!$L:$L,0)),"",INDEX('[2]Výsledková listina'!$B:$T,MATCH($A59,'[2]Výsledková listina'!$L:$L,0),15))</f>
      </c>
      <c r="L59" s="4">
        <f>IF(ISNA(MATCH($A59,'[2]Výsledková listina'!$L:$L,0)),"",INDEX('[2]Výsledková listina'!$B:$T,MATCH($A59,'[2]Výsledková listina'!$L:$L,0),16))</f>
      </c>
      <c r="M59" s="4">
        <f>IF(ISNA(MATCH($A59,'[3]Výsledková listina'!$C:$C,0)),"",INDEX('[3]Výsledková listina'!$B:$T,MATCH($A59,'[3]Výsledková listina'!$C:$C,0),6))</f>
      </c>
      <c r="N59" s="4">
        <f>IF(ISNA(MATCH($A59,'[3]Výsledková listina'!$C:$C,0)),"",INDEX('[3]Výsledková listina'!$B:$T,MATCH($A59,'[3]Výsledková listina'!$C:$C,0),7))</f>
      </c>
      <c r="O59" s="4">
        <f>IF(ISNA(MATCH($A59,'[3]Výsledková listina'!$L:$L,0)),"",INDEX('[3]Výsledková listina'!$B:$T,MATCH($A59,'[3]Výsledková listina'!$L:$L,0),15))</f>
      </c>
      <c r="P59" s="4">
        <f>IF(ISNA(MATCH($A59,'[3]Výsledková listina'!$L:$L,0)),"",INDEX('[3]Výsledková listina'!$B:$T,MATCH($A59,'[3]Výsledková listina'!$L:$L,0),16))</f>
      </c>
      <c r="Q59" s="4">
        <f>IF(ISNA(MATCH($A59,'[4]Výsledková listina'!$C:$C,0)),"",INDEX('[4]Výsledková listina'!$B:$T,MATCH($A59,'[4]Výsledková listina'!$C:$C,0),6))</f>
      </c>
      <c r="R59" s="4">
        <f>IF(ISNA(MATCH($A59,'[4]Výsledková listina'!$C:$C,0)),"",INDEX('[4]Výsledková listina'!$B:$T,MATCH($A59,'[4]Výsledková listina'!$C:$C,0),7))</f>
      </c>
      <c r="S59" s="4">
        <f>IF(ISNA(MATCH($A59,'[4]Výsledková listina'!$L:$L,0)),"",INDEX('[4]Výsledková listina'!$B:$T,MATCH($A59,'[4]Výsledková listina'!$L:$L,0),15))</f>
      </c>
      <c r="T59" s="4">
        <f>IF(ISNA(MATCH($A59,'[4]Výsledková listina'!$L:$L,0)),"",INDEX('[4]Výsledková listina'!$B:$T,MATCH($A59,'[4]Výsledková listina'!$L:$L,0),16))</f>
      </c>
      <c r="U59" s="4">
        <f t="shared" si="4"/>
        <v>0</v>
      </c>
      <c r="V59" s="4">
        <f t="shared" si="5"/>
        <v>0</v>
      </c>
      <c r="W59" s="4">
        <f t="shared" si="6"/>
        <v>0</v>
      </c>
      <c r="X59" s="5">
        <f t="shared" si="7"/>
        <v>56</v>
      </c>
    </row>
    <row r="60" spans="1:24" ht="25.5" customHeight="1">
      <c r="A60" s="6">
        <v>787</v>
      </c>
      <c r="B60" s="7" t="s">
        <v>69</v>
      </c>
      <c r="C60" s="7" t="s">
        <v>21</v>
      </c>
      <c r="D60" s="8" t="s">
        <v>153</v>
      </c>
      <c r="E60" s="4">
        <f>IF(ISNA(MATCH($A60,'[1]Výsledková listina'!$C:$C,0)),"",INDEX('[1]Výsledková listina'!$B:$T,MATCH($A60,'[1]Výsledková listina'!$C:$C,0),6))</f>
      </c>
      <c r="F60" s="4">
        <f>IF(ISNA(MATCH($A60,'[1]Výsledková listina'!$C:$C,0)),"",INDEX('[1]Výsledková listina'!$B:$T,MATCH($A60,'[1]Výsledková listina'!$C:$C,0),7))</f>
      </c>
      <c r="G60" s="4">
        <f>IF(ISNA(MATCH($A60,'[1]Výsledková listina'!$L:$L,0)),"",INDEX('[1]Výsledková listina'!$B:$T,MATCH($A60,'[1]Výsledková listina'!$L:$L,0),15))</f>
      </c>
      <c r="H60" s="4">
        <f>IF(ISNA(MATCH($A60,'[1]Výsledková listina'!$L:$L,0)),"",INDEX('[1]Výsledková listina'!$B:$T,MATCH($A60,'[1]Výsledková listina'!$L:$L,0),16))</f>
      </c>
      <c r="I60" s="4">
        <f>IF(ISNA(MATCH($A60,'[2]Výsledková listina'!$C:$C,0)),"",INDEX('[2]Výsledková listina'!$B:$T,MATCH($A60,'[2]Výsledková listina'!$C:$C,0),6))</f>
      </c>
      <c r="J60" s="4">
        <f>IF(ISNA(MATCH($A60,'[2]Výsledková listina'!$C:$C,0)),"",INDEX('[2]Výsledková listina'!$B:$T,MATCH($A60,'[2]Výsledková listina'!$C:$C,0),7))</f>
      </c>
      <c r="K60" s="4">
        <f>IF(ISNA(MATCH($A60,'[2]Výsledková listina'!$L:$L,0)),"",INDEX('[2]Výsledková listina'!$B:$T,MATCH($A60,'[2]Výsledková listina'!$L:$L,0),15))</f>
      </c>
      <c r="L60" s="4">
        <f>IF(ISNA(MATCH($A60,'[2]Výsledková listina'!$L:$L,0)),"",INDEX('[2]Výsledková listina'!$B:$T,MATCH($A60,'[2]Výsledková listina'!$L:$L,0),16))</f>
      </c>
      <c r="M60" s="4">
        <f>IF(ISNA(MATCH($A60,'[3]Výsledková listina'!$C:$C,0)),"",INDEX('[3]Výsledková listina'!$B:$T,MATCH($A60,'[3]Výsledková listina'!$C:$C,0),6))</f>
      </c>
      <c r="N60" s="4">
        <f>IF(ISNA(MATCH($A60,'[3]Výsledková listina'!$C:$C,0)),"",INDEX('[3]Výsledková listina'!$B:$T,MATCH($A60,'[3]Výsledková listina'!$C:$C,0),7))</f>
      </c>
      <c r="O60" s="4">
        <f>IF(ISNA(MATCH($A60,'[3]Výsledková listina'!$L:$L,0)),"",INDEX('[3]Výsledková listina'!$B:$T,MATCH($A60,'[3]Výsledková listina'!$L:$L,0),15))</f>
      </c>
      <c r="P60" s="4">
        <f>IF(ISNA(MATCH($A60,'[3]Výsledková listina'!$L:$L,0)),"",INDEX('[3]Výsledková listina'!$B:$T,MATCH($A60,'[3]Výsledková listina'!$L:$L,0),16))</f>
      </c>
      <c r="Q60" s="4">
        <f>IF(ISNA(MATCH($A60,'[4]Výsledková listina'!$C:$C,0)),"",INDEX('[4]Výsledková listina'!$B:$T,MATCH($A60,'[4]Výsledková listina'!$C:$C,0),6))</f>
      </c>
      <c r="R60" s="4">
        <f>IF(ISNA(MATCH($A60,'[4]Výsledková listina'!$C:$C,0)),"",INDEX('[4]Výsledková listina'!$B:$T,MATCH($A60,'[4]Výsledková listina'!$C:$C,0),7))</f>
      </c>
      <c r="S60" s="4">
        <f>IF(ISNA(MATCH($A60,'[4]Výsledková listina'!$L:$L,0)),"",INDEX('[4]Výsledková listina'!$B:$T,MATCH($A60,'[4]Výsledková listina'!$L:$L,0),15))</f>
      </c>
      <c r="T60" s="4">
        <f>IF(ISNA(MATCH($A60,'[4]Výsledková listina'!$L:$L,0)),"",INDEX('[4]Výsledková listina'!$B:$T,MATCH($A60,'[4]Výsledková listina'!$L:$L,0),16))</f>
      </c>
      <c r="U60" s="4">
        <f t="shared" si="4"/>
        <v>0</v>
      </c>
      <c r="V60" s="4">
        <f t="shared" si="5"/>
        <v>0</v>
      </c>
      <c r="W60" s="4">
        <f t="shared" si="6"/>
        <v>0</v>
      </c>
      <c r="X60" s="5">
        <f t="shared" si="7"/>
        <v>57</v>
      </c>
    </row>
    <row r="61" spans="1:24" ht="25.5" customHeight="1">
      <c r="A61" s="6">
        <v>2010</v>
      </c>
      <c r="B61" s="7" t="s">
        <v>88</v>
      </c>
      <c r="C61" s="7" t="s">
        <v>15</v>
      </c>
      <c r="D61" s="8" t="s">
        <v>158</v>
      </c>
      <c r="E61" s="4">
        <f>IF(ISNA(MATCH($A61,'[1]Výsledková listina'!$C:$C,0)),"",INDEX('[1]Výsledková listina'!$B:$T,MATCH($A61,'[1]Výsledková listina'!$C:$C,0),6))</f>
      </c>
      <c r="F61" s="4">
        <f>IF(ISNA(MATCH($A61,'[1]Výsledková listina'!$C:$C,0)),"",INDEX('[1]Výsledková listina'!$B:$T,MATCH($A61,'[1]Výsledková listina'!$C:$C,0),7))</f>
      </c>
      <c r="G61" s="4">
        <f>IF(ISNA(MATCH($A61,'[1]Výsledková listina'!$L:$L,0)),"",INDEX('[1]Výsledková listina'!$B:$T,MATCH($A61,'[1]Výsledková listina'!$L:$L,0),15))</f>
      </c>
      <c r="H61" s="4">
        <f>IF(ISNA(MATCH($A61,'[1]Výsledková listina'!$L:$L,0)),"",INDEX('[1]Výsledková listina'!$B:$T,MATCH($A61,'[1]Výsledková listina'!$L:$L,0),16))</f>
      </c>
      <c r="I61" s="4">
        <f>IF(ISNA(MATCH($A61,'[2]Výsledková listina'!$C:$C,0)),"",INDEX('[2]Výsledková listina'!$B:$T,MATCH($A61,'[2]Výsledková listina'!$C:$C,0),6))</f>
      </c>
      <c r="J61" s="4">
        <f>IF(ISNA(MATCH($A61,'[2]Výsledková listina'!$C:$C,0)),"",INDEX('[2]Výsledková listina'!$B:$T,MATCH($A61,'[2]Výsledková listina'!$C:$C,0),7))</f>
      </c>
      <c r="K61" s="4">
        <f>IF(ISNA(MATCH($A61,'[2]Výsledková listina'!$L:$L,0)),"",INDEX('[2]Výsledková listina'!$B:$T,MATCH($A61,'[2]Výsledková listina'!$L:$L,0),15))</f>
      </c>
      <c r="L61" s="4">
        <f>IF(ISNA(MATCH($A61,'[2]Výsledková listina'!$L:$L,0)),"",INDEX('[2]Výsledková listina'!$B:$T,MATCH($A61,'[2]Výsledková listina'!$L:$L,0),16))</f>
      </c>
      <c r="M61" s="4">
        <f>IF(ISNA(MATCH($A61,'[3]Výsledková listina'!$C:$C,0)),"",INDEX('[3]Výsledková listina'!$B:$T,MATCH($A61,'[3]Výsledková listina'!$C:$C,0),6))</f>
      </c>
      <c r="N61" s="4">
        <f>IF(ISNA(MATCH($A61,'[3]Výsledková listina'!$C:$C,0)),"",INDEX('[3]Výsledková listina'!$B:$T,MATCH($A61,'[3]Výsledková listina'!$C:$C,0),7))</f>
      </c>
      <c r="O61" s="4">
        <f>IF(ISNA(MATCH($A61,'[3]Výsledková listina'!$L:$L,0)),"",INDEX('[3]Výsledková listina'!$B:$T,MATCH($A61,'[3]Výsledková listina'!$L:$L,0),15))</f>
      </c>
      <c r="P61" s="4">
        <f>IF(ISNA(MATCH($A61,'[3]Výsledková listina'!$L:$L,0)),"",INDEX('[3]Výsledková listina'!$B:$T,MATCH($A61,'[3]Výsledková listina'!$L:$L,0),16))</f>
      </c>
      <c r="Q61" s="4">
        <f>IF(ISNA(MATCH($A61,'[4]Výsledková listina'!$C:$C,0)),"",INDEX('[4]Výsledková listina'!$B:$T,MATCH($A61,'[4]Výsledková listina'!$C:$C,0),6))</f>
      </c>
      <c r="R61" s="4">
        <f>IF(ISNA(MATCH($A61,'[4]Výsledková listina'!$C:$C,0)),"",INDEX('[4]Výsledková listina'!$B:$T,MATCH($A61,'[4]Výsledková listina'!$C:$C,0),7))</f>
      </c>
      <c r="S61" s="4">
        <f>IF(ISNA(MATCH($A61,'[4]Výsledková listina'!$L:$L,0)),"",INDEX('[4]Výsledková listina'!$B:$T,MATCH($A61,'[4]Výsledková listina'!$L:$L,0),15))</f>
      </c>
      <c r="T61" s="4">
        <f>IF(ISNA(MATCH($A61,'[4]Výsledková listina'!$L:$L,0)),"",INDEX('[4]Výsledková listina'!$B:$T,MATCH($A61,'[4]Výsledková listina'!$L:$L,0),16))</f>
      </c>
      <c r="U61" s="4">
        <f t="shared" si="4"/>
        <v>0</v>
      </c>
      <c r="V61" s="4">
        <f t="shared" si="5"/>
        <v>0</v>
      </c>
      <c r="W61" s="4">
        <f t="shared" si="6"/>
        <v>0</v>
      </c>
      <c r="X61" s="5">
        <f t="shared" si="7"/>
        <v>58</v>
      </c>
    </row>
    <row r="62" spans="1:24" ht="25.5" customHeight="1">
      <c r="A62" s="6">
        <v>527</v>
      </c>
      <c r="B62" s="7" t="s">
        <v>118</v>
      </c>
      <c r="C62" s="7" t="s">
        <v>15</v>
      </c>
      <c r="D62" s="8" t="s">
        <v>161</v>
      </c>
      <c r="E62" s="4">
        <f>IF(ISNA(MATCH($A62,'[1]Výsledková listina'!$C:$C,0)),"",INDEX('[1]Výsledková listina'!$B:$T,MATCH($A62,'[1]Výsledková listina'!$C:$C,0),6))</f>
      </c>
      <c r="F62" s="4">
        <f>IF(ISNA(MATCH($A62,'[1]Výsledková listina'!$C:$C,0)),"",INDEX('[1]Výsledková listina'!$B:$T,MATCH($A62,'[1]Výsledková listina'!$C:$C,0),7))</f>
      </c>
      <c r="G62" s="4">
        <f>IF(ISNA(MATCH($A62,'[1]Výsledková listina'!$L:$L,0)),"",INDEX('[1]Výsledková listina'!$B:$T,MATCH($A62,'[1]Výsledková listina'!$L:$L,0),15))</f>
      </c>
      <c r="H62" s="4">
        <f>IF(ISNA(MATCH($A62,'[1]Výsledková listina'!$L:$L,0)),"",INDEX('[1]Výsledková listina'!$B:$T,MATCH($A62,'[1]Výsledková listina'!$L:$L,0),16))</f>
      </c>
      <c r="I62" s="4">
        <f>IF(ISNA(MATCH($A62,'[2]Výsledková listina'!$C:$C,0)),"",INDEX('[2]Výsledková listina'!$B:$T,MATCH($A62,'[2]Výsledková listina'!$C:$C,0),6))</f>
      </c>
      <c r="J62" s="4">
        <f>IF(ISNA(MATCH($A62,'[2]Výsledková listina'!$C:$C,0)),"",INDEX('[2]Výsledková listina'!$B:$T,MATCH($A62,'[2]Výsledková listina'!$C:$C,0),7))</f>
      </c>
      <c r="K62" s="4">
        <f>IF(ISNA(MATCH($A62,'[2]Výsledková listina'!$L:$L,0)),"",INDEX('[2]Výsledková listina'!$B:$T,MATCH($A62,'[2]Výsledková listina'!$L:$L,0),15))</f>
      </c>
      <c r="L62" s="4">
        <f>IF(ISNA(MATCH($A62,'[2]Výsledková listina'!$L:$L,0)),"",INDEX('[2]Výsledková listina'!$B:$T,MATCH($A62,'[2]Výsledková listina'!$L:$L,0),16))</f>
      </c>
      <c r="M62" s="4">
        <f>IF(ISNA(MATCH($A62,'[3]Výsledková listina'!$C:$C,0)),"",INDEX('[3]Výsledková listina'!$B:$T,MATCH($A62,'[3]Výsledková listina'!$C:$C,0),6))</f>
      </c>
      <c r="N62" s="4">
        <f>IF(ISNA(MATCH($A62,'[3]Výsledková listina'!$C:$C,0)),"",INDEX('[3]Výsledková listina'!$B:$T,MATCH($A62,'[3]Výsledková listina'!$C:$C,0),7))</f>
      </c>
      <c r="O62" s="4">
        <f>IF(ISNA(MATCH($A62,'[3]Výsledková listina'!$L:$L,0)),"",INDEX('[3]Výsledková listina'!$B:$T,MATCH($A62,'[3]Výsledková listina'!$L:$L,0),15))</f>
      </c>
      <c r="P62" s="4">
        <f>IF(ISNA(MATCH($A62,'[3]Výsledková listina'!$L:$L,0)),"",INDEX('[3]Výsledková listina'!$B:$T,MATCH($A62,'[3]Výsledková listina'!$L:$L,0),16))</f>
      </c>
      <c r="Q62" s="4">
        <f>IF(ISNA(MATCH($A62,'[4]Výsledková listina'!$C:$C,0)),"",INDEX('[4]Výsledková listina'!$B:$T,MATCH($A62,'[4]Výsledková listina'!$C:$C,0),6))</f>
      </c>
      <c r="R62" s="4">
        <f>IF(ISNA(MATCH($A62,'[4]Výsledková listina'!$C:$C,0)),"",INDEX('[4]Výsledková listina'!$B:$T,MATCH($A62,'[4]Výsledková listina'!$C:$C,0),7))</f>
      </c>
      <c r="S62" s="4">
        <f>IF(ISNA(MATCH($A62,'[4]Výsledková listina'!$L:$L,0)),"",INDEX('[4]Výsledková listina'!$B:$T,MATCH($A62,'[4]Výsledková listina'!$L:$L,0),15))</f>
      </c>
      <c r="T62" s="4">
        <f>IF(ISNA(MATCH($A62,'[4]Výsledková listina'!$L:$L,0)),"",INDEX('[4]Výsledková listina'!$B:$T,MATCH($A62,'[4]Výsledková listina'!$L:$L,0),16))</f>
      </c>
      <c r="U62" s="4">
        <f t="shared" si="4"/>
        <v>0</v>
      </c>
      <c r="V62" s="4">
        <f t="shared" si="5"/>
        <v>0</v>
      </c>
      <c r="W62" s="4">
        <f t="shared" si="6"/>
        <v>0</v>
      </c>
      <c r="X62" s="5">
        <f t="shared" si="7"/>
        <v>59</v>
      </c>
    </row>
    <row r="63" spans="1:24" ht="25.5" customHeight="1">
      <c r="A63" s="6">
        <v>783</v>
      </c>
      <c r="B63" s="7" t="s">
        <v>100</v>
      </c>
      <c r="C63" s="7" t="s">
        <v>15</v>
      </c>
      <c r="D63" s="8" t="s">
        <v>159</v>
      </c>
      <c r="E63" s="4">
        <f>IF(ISNA(MATCH($A63,'[1]Výsledková listina'!$C:$C,0)),"",INDEX('[1]Výsledková listina'!$B:$T,MATCH($A63,'[1]Výsledková listina'!$C:$C,0),6))</f>
      </c>
      <c r="F63" s="4">
        <f>IF(ISNA(MATCH($A63,'[1]Výsledková listina'!$C:$C,0)),"",INDEX('[1]Výsledková listina'!$B:$T,MATCH($A63,'[1]Výsledková listina'!$C:$C,0),7))</f>
      </c>
      <c r="G63" s="4">
        <f>IF(ISNA(MATCH($A63,'[1]Výsledková listina'!$L:$L,0)),"",INDEX('[1]Výsledková listina'!$B:$T,MATCH($A63,'[1]Výsledková listina'!$L:$L,0),15))</f>
      </c>
      <c r="H63" s="4">
        <f>IF(ISNA(MATCH($A63,'[1]Výsledková listina'!$L:$L,0)),"",INDEX('[1]Výsledková listina'!$B:$T,MATCH($A63,'[1]Výsledková listina'!$L:$L,0),16))</f>
      </c>
      <c r="I63" s="4">
        <f>IF(ISNA(MATCH($A63,'[2]Výsledková listina'!$C:$C,0)),"",INDEX('[2]Výsledková listina'!$B:$T,MATCH($A63,'[2]Výsledková listina'!$C:$C,0),6))</f>
      </c>
      <c r="J63" s="4">
        <f>IF(ISNA(MATCH($A63,'[2]Výsledková listina'!$C:$C,0)),"",INDEX('[2]Výsledková listina'!$B:$T,MATCH($A63,'[2]Výsledková listina'!$C:$C,0),7))</f>
      </c>
      <c r="K63" s="4">
        <f>IF(ISNA(MATCH($A63,'[2]Výsledková listina'!$L:$L,0)),"",INDEX('[2]Výsledková listina'!$B:$T,MATCH($A63,'[2]Výsledková listina'!$L:$L,0),15))</f>
      </c>
      <c r="L63" s="4">
        <f>IF(ISNA(MATCH($A63,'[2]Výsledková listina'!$L:$L,0)),"",INDEX('[2]Výsledková listina'!$B:$T,MATCH($A63,'[2]Výsledková listina'!$L:$L,0),16))</f>
      </c>
      <c r="M63" s="4">
        <f>IF(ISNA(MATCH($A63,'[3]Výsledková listina'!$C:$C,0)),"",INDEX('[3]Výsledková listina'!$B:$T,MATCH($A63,'[3]Výsledková listina'!$C:$C,0),6))</f>
      </c>
      <c r="N63" s="4">
        <f>IF(ISNA(MATCH($A63,'[3]Výsledková listina'!$C:$C,0)),"",INDEX('[3]Výsledková listina'!$B:$T,MATCH($A63,'[3]Výsledková listina'!$C:$C,0),7))</f>
      </c>
      <c r="O63" s="4">
        <f>IF(ISNA(MATCH($A63,'[3]Výsledková listina'!$L:$L,0)),"",INDEX('[3]Výsledková listina'!$B:$T,MATCH($A63,'[3]Výsledková listina'!$L:$L,0),15))</f>
      </c>
      <c r="P63" s="4">
        <f>IF(ISNA(MATCH($A63,'[3]Výsledková listina'!$L:$L,0)),"",INDEX('[3]Výsledková listina'!$B:$T,MATCH($A63,'[3]Výsledková listina'!$L:$L,0),16))</f>
      </c>
      <c r="Q63" s="4">
        <f>IF(ISNA(MATCH($A63,'[4]Výsledková listina'!$C:$C,0)),"",INDEX('[4]Výsledková listina'!$B:$T,MATCH($A63,'[4]Výsledková listina'!$C:$C,0),6))</f>
      </c>
      <c r="R63" s="4">
        <f>IF(ISNA(MATCH($A63,'[4]Výsledková listina'!$C:$C,0)),"",INDEX('[4]Výsledková listina'!$B:$T,MATCH($A63,'[4]Výsledková listina'!$C:$C,0),7))</f>
      </c>
      <c r="S63" s="4">
        <f>IF(ISNA(MATCH($A63,'[4]Výsledková listina'!$L:$L,0)),"",INDEX('[4]Výsledková listina'!$B:$T,MATCH($A63,'[4]Výsledková listina'!$L:$L,0),15))</f>
      </c>
      <c r="T63" s="4">
        <f>IF(ISNA(MATCH($A63,'[4]Výsledková listina'!$L:$L,0)),"",INDEX('[4]Výsledková listina'!$B:$T,MATCH($A63,'[4]Výsledková listina'!$L:$L,0),16))</f>
      </c>
      <c r="U63" s="4">
        <f t="shared" si="4"/>
        <v>0</v>
      </c>
      <c r="V63" s="4">
        <f t="shared" si="5"/>
        <v>0</v>
      </c>
      <c r="W63" s="4">
        <f t="shared" si="6"/>
        <v>0</v>
      </c>
      <c r="X63" s="5">
        <f t="shared" si="7"/>
        <v>60</v>
      </c>
    </row>
    <row r="64" spans="1:24" ht="25.5" customHeight="1">
      <c r="A64" s="6">
        <v>1321</v>
      </c>
      <c r="B64" s="7" t="s">
        <v>18</v>
      </c>
      <c r="C64" s="7" t="s">
        <v>15</v>
      </c>
      <c r="D64" s="8" t="s">
        <v>165</v>
      </c>
      <c r="E64" s="4">
        <f>IF(ISNA(MATCH($A64,'[1]Výsledková listina'!$C:$C,0)),"",INDEX('[1]Výsledková listina'!$B:$T,MATCH($A64,'[1]Výsledková listina'!$C:$C,0),6))</f>
        <v>2780</v>
      </c>
      <c r="F64" s="4">
        <f>IF(ISNA(MATCH($A64,'[1]Výsledková listina'!$C:$C,0)),"",INDEX('[1]Výsledková listina'!$B:$T,MATCH($A64,'[1]Výsledková listina'!$C:$C,0),7))</f>
        <v>4</v>
      </c>
      <c r="G64" s="4">
        <f>IF(ISNA(MATCH($A64,'[1]Výsledková listina'!$L:$L,0)),"",INDEX('[1]Výsledková listina'!$B:$T,MATCH($A64,'[1]Výsledková listina'!$L:$L,0),15))</f>
        <v>5880</v>
      </c>
      <c r="H64" s="4">
        <f>IF(ISNA(MATCH($A64,'[1]Výsledková listina'!$L:$L,0)),"",INDEX('[1]Výsledková listina'!$B:$T,MATCH($A64,'[1]Výsledková listina'!$L:$L,0),16))</f>
        <v>4</v>
      </c>
      <c r="I64" s="4">
        <f>IF(ISNA(MATCH($A64,'[2]Výsledková listina'!$C:$C,0)),"",INDEX('[2]Výsledková listina'!$B:$T,MATCH($A64,'[2]Výsledková listina'!$C:$C,0),6))</f>
        <v>2960</v>
      </c>
      <c r="J64" s="4">
        <f>IF(ISNA(MATCH($A64,'[2]Výsledková listina'!$C:$C,0)),"",INDEX('[2]Výsledková listina'!$B:$T,MATCH($A64,'[2]Výsledková listina'!$C:$C,0),7))</f>
        <v>8</v>
      </c>
      <c r="K64" s="4">
        <f>IF(ISNA(MATCH($A64,'[2]Výsledková listina'!$L:$L,0)),"",INDEX('[2]Výsledková listina'!$B:$T,MATCH($A64,'[2]Výsledková listina'!$L:$L,0),15))</f>
        <v>13660</v>
      </c>
      <c r="L64" s="4">
        <f>IF(ISNA(MATCH($A64,'[2]Výsledková listina'!$L:$L,0)),"",INDEX('[2]Výsledková listina'!$B:$T,MATCH($A64,'[2]Výsledková listina'!$L:$L,0),16))</f>
        <v>8</v>
      </c>
      <c r="M64" s="4">
        <f>IF(ISNA(MATCH($A64,'[3]Výsledková listina'!$C:$C,0)),"",INDEX('[3]Výsledková listina'!$B:$T,MATCH($A64,'[3]Výsledková listina'!$C:$C,0),6))</f>
      </c>
      <c r="N64" s="4">
        <f>IF(ISNA(MATCH($A64,'[3]Výsledková listina'!$C:$C,0)),"",INDEX('[3]Výsledková listina'!$B:$T,MATCH($A64,'[3]Výsledková listina'!$C:$C,0),7))</f>
      </c>
      <c r="O64" s="4">
        <f>IF(ISNA(MATCH($A64,'[3]Výsledková listina'!$L:$L,0)),"",INDEX('[3]Výsledková listina'!$B:$T,MATCH($A64,'[3]Výsledková listina'!$L:$L,0),15))</f>
      </c>
      <c r="P64" s="4">
        <f>IF(ISNA(MATCH($A64,'[3]Výsledková listina'!$L:$L,0)),"",INDEX('[3]Výsledková listina'!$B:$T,MATCH($A64,'[3]Výsledková listina'!$L:$L,0),16))</f>
      </c>
      <c r="Q64" s="4">
        <f>IF(ISNA(MATCH($A64,'[4]Výsledková listina'!$C:$C,0)),"",INDEX('[4]Výsledková listina'!$B:$T,MATCH($A64,'[4]Výsledková listina'!$C:$C,0),6))</f>
      </c>
      <c r="R64" s="4">
        <f>IF(ISNA(MATCH($A64,'[4]Výsledková listina'!$C:$C,0)),"",INDEX('[4]Výsledková listina'!$B:$T,MATCH($A64,'[4]Výsledková listina'!$C:$C,0),7))</f>
      </c>
      <c r="S64" s="4">
        <f>IF(ISNA(MATCH($A64,'[4]Výsledková listina'!$L:$L,0)),"",INDEX('[4]Výsledková listina'!$B:$T,MATCH($A64,'[4]Výsledková listina'!$L:$L,0),15))</f>
      </c>
      <c r="T64" s="4">
        <f>IF(ISNA(MATCH($A64,'[4]Výsledková listina'!$L:$L,0)),"",INDEX('[4]Výsledková listina'!$B:$T,MATCH($A64,'[4]Výsledková listina'!$L:$L,0),16))</f>
      </c>
      <c r="U64" s="4">
        <f t="shared" si="4"/>
        <v>25280</v>
      </c>
      <c r="V64" s="4">
        <f t="shared" si="5"/>
        <v>24</v>
      </c>
      <c r="W64" s="4">
        <f t="shared" si="6"/>
        <v>4</v>
      </c>
      <c r="X64" s="5">
        <f t="shared" si="7"/>
        <v>61</v>
      </c>
    </row>
    <row r="65" spans="1:24" ht="25.5" customHeight="1">
      <c r="A65" s="6">
        <v>97</v>
      </c>
      <c r="B65" s="7" t="s">
        <v>57</v>
      </c>
      <c r="C65" s="7" t="s">
        <v>15</v>
      </c>
      <c r="D65" s="8" t="s">
        <v>165</v>
      </c>
      <c r="E65" s="4">
        <f>IF(ISNA(MATCH($A65,'[1]Výsledková listina'!$C:$C,0)),"",INDEX('[1]Výsledková listina'!$B:$T,MATCH($A65,'[1]Výsledková listina'!$C:$C,0),6))</f>
      </c>
      <c r="F65" s="4">
        <f>IF(ISNA(MATCH($A65,'[1]Výsledková listina'!$C:$C,0)),"",INDEX('[1]Výsledková listina'!$B:$T,MATCH($A65,'[1]Výsledková listina'!$C:$C,0),7))</f>
      </c>
      <c r="G65" s="4">
        <f>IF(ISNA(MATCH($A65,'[1]Výsledková listina'!$L:$L,0)),"",INDEX('[1]Výsledková listina'!$B:$T,MATCH($A65,'[1]Výsledková listina'!$L:$L,0),15))</f>
      </c>
      <c r="H65" s="4">
        <f>IF(ISNA(MATCH($A65,'[1]Výsledková listina'!$L:$L,0)),"",INDEX('[1]Výsledková listina'!$B:$T,MATCH($A65,'[1]Výsledková listina'!$L:$L,0),16))</f>
      </c>
      <c r="I65" s="4">
        <f>IF(ISNA(MATCH($A65,'[2]Výsledková listina'!$C:$C,0)),"",INDEX('[2]Výsledková listina'!$B:$T,MATCH($A65,'[2]Výsledková listina'!$C:$C,0),6))</f>
      </c>
      <c r="J65" s="4">
        <f>IF(ISNA(MATCH($A65,'[2]Výsledková listina'!$C:$C,0)),"",INDEX('[2]Výsledková listina'!$B:$T,MATCH($A65,'[2]Výsledková listina'!$C:$C,0),7))</f>
      </c>
      <c r="K65" s="4">
        <f>IF(ISNA(MATCH($A65,'[2]Výsledková listina'!$L:$L,0)),"",INDEX('[2]Výsledková listina'!$B:$T,MATCH($A65,'[2]Výsledková listina'!$L:$L,0),15))</f>
      </c>
      <c r="L65" s="4">
        <f>IF(ISNA(MATCH($A65,'[2]Výsledková listina'!$L:$L,0)),"",INDEX('[2]Výsledková listina'!$B:$T,MATCH($A65,'[2]Výsledková listina'!$L:$L,0),16))</f>
      </c>
      <c r="M65" s="4">
        <f>IF(ISNA(MATCH($A65,'[3]Výsledková listina'!$C:$C,0)),"",INDEX('[3]Výsledková listina'!$B:$T,MATCH($A65,'[3]Výsledková listina'!$C:$C,0),6))</f>
      </c>
      <c r="N65" s="4">
        <f>IF(ISNA(MATCH($A65,'[3]Výsledková listina'!$C:$C,0)),"",INDEX('[3]Výsledková listina'!$B:$T,MATCH($A65,'[3]Výsledková listina'!$C:$C,0),7))</f>
      </c>
      <c r="O65" s="4">
        <f>IF(ISNA(MATCH($A65,'[3]Výsledková listina'!$L:$L,0)),"",INDEX('[3]Výsledková listina'!$B:$T,MATCH($A65,'[3]Výsledková listina'!$L:$L,0),15))</f>
      </c>
      <c r="P65" s="4">
        <f>IF(ISNA(MATCH($A65,'[3]Výsledková listina'!$L:$L,0)),"",INDEX('[3]Výsledková listina'!$B:$T,MATCH($A65,'[3]Výsledková listina'!$L:$L,0),16))</f>
      </c>
      <c r="Q65" s="4">
        <f>IF(ISNA(MATCH($A65,'[4]Výsledková listina'!$C:$C,0)),"",INDEX('[4]Výsledková listina'!$B:$T,MATCH($A65,'[4]Výsledková listina'!$C:$C,0),6))</f>
      </c>
      <c r="R65" s="4">
        <f>IF(ISNA(MATCH($A65,'[4]Výsledková listina'!$C:$C,0)),"",INDEX('[4]Výsledková listina'!$B:$T,MATCH($A65,'[4]Výsledková listina'!$C:$C,0),7))</f>
      </c>
      <c r="S65" s="4">
        <f>IF(ISNA(MATCH($A65,'[4]Výsledková listina'!$L:$L,0)),"",INDEX('[4]Výsledková listina'!$B:$T,MATCH($A65,'[4]Výsledková listina'!$L:$L,0),15))</f>
      </c>
      <c r="T65" s="4">
        <f>IF(ISNA(MATCH($A65,'[4]Výsledková listina'!$L:$L,0)),"",INDEX('[4]Výsledková listina'!$B:$T,MATCH($A65,'[4]Výsledková listina'!$L:$L,0),16))</f>
      </c>
      <c r="U65" s="4">
        <f t="shared" si="4"/>
        <v>0</v>
      </c>
      <c r="V65" s="4">
        <f t="shared" si="5"/>
        <v>0</v>
      </c>
      <c r="W65" s="4">
        <f t="shared" si="6"/>
        <v>0</v>
      </c>
      <c r="X65" s="5">
        <f t="shared" si="7"/>
        <v>62</v>
      </c>
    </row>
    <row r="66" spans="1:24" ht="25.5" customHeight="1">
      <c r="A66" s="6">
        <v>98</v>
      </c>
      <c r="B66" s="7" t="s">
        <v>58</v>
      </c>
      <c r="C66" s="7" t="s">
        <v>15</v>
      </c>
      <c r="D66" s="8" t="s">
        <v>165</v>
      </c>
      <c r="E66" s="4">
        <f>IF(ISNA(MATCH($A66,'[1]Výsledková listina'!$C:$C,0)),"",INDEX('[1]Výsledková listina'!$B:$T,MATCH($A66,'[1]Výsledková listina'!$C:$C,0),6))</f>
      </c>
      <c r="F66" s="4">
        <f>IF(ISNA(MATCH($A66,'[1]Výsledková listina'!$C:$C,0)),"",INDEX('[1]Výsledková listina'!$B:$T,MATCH($A66,'[1]Výsledková listina'!$C:$C,0),7))</f>
      </c>
      <c r="G66" s="4">
        <f>IF(ISNA(MATCH($A66,'[1]Výsledková listina'!$L:$L,0)),"",INDEX('[1]Výsledková listina'!$B:$T,MATCH($A66,'[1]Výsledková listina'!$L:$L,0),15))</f>
      </c>
      <c r="H66" s="4">
        <f>IF(ISNA(MATCH($A66,'[1]Výsledková listina'!$L:$L,0)),"",INDEX('[1]Výsledková listina'!$B:$T,MATCH($A66,'[1]Výsledková listina'!$L:$L,0),16))</f>
      </c>
      <c r="I66" s="4">
        <f>IF(ISNA(MATCH($A66,'[2]Výsledková listina'!$C:$C,0)),"",INDEX('[2]Výsledková listina'!$B:$T,MATCH($A66,'[2]Výsledková listina'!$C:$C,0),6))</f>
      </c>
      <c r="J66" s="4">
        <f>IF(ISNA(MATCH($A66,'[2]Výsledková listina'!$C:$C,0)),"",INDEX('[2]Výsledková listina'!$B:$T,MATCH($A66,'[2]Výsledková listina'!$C:$C,0),7))</f>
      </c>
      <c r="K66" s="4">
        <f>IF(ISNA(MATCH($A66,'[2]Výsledková listina'!$L:$L,0)),"",INDEX('[2]Výsledková listina'!$B:$T,MATCH($A66,'[2]Výsledková listina'!$L:$L,0),15))</f>
      </c>
      <c r="L66" s="4">
        <f>IF(ISNA(MATCH($A66,'[2]Výsledková listina'!$L:$L,0)),"",INDEX('[2]Výsledková listina'!$B:$T,MATCH($A66,'[2]Výsledková listina'!$L:$L,0),16))</f>
      </c>
      <c r="M66" s="4">
        <f>IF(ISNA(MATCH($A66,'[3]Výsledková listina'!$C:$C,0)),"",INDEX('[3]Výsledková listina'!$B:$T,MATCH($A66,'[3]Výsledková listina'!$C:$C,0),6))</f>
      </c>
      <c r="N66" s="4">
        <f>IF(ISNA(MATCH($A66,'[3]Výsledková listina'!$C:$C,0)),"",INDEX('[3]Výsledková listina'!$B:$T,MATCH($A66,'[3]Výsledková listina'!$C:$C,0),7))</f>
      </c>
      <c r="O66" s="4">
        <f>IF(ISNA(MATCH($A66,'[3]Výsledková listina'!$L:$L,0)),"",INDEX('[3]Výsledková listina'!$B:$T,MATCH($A66,'[3]Výsledková listina'!$L:$L,0),15))</f>
      </c>
      <c r="P66" s="4">
        <f>IF(ISNA(MATCH($A66,'[3]Výsledková listina'!$L:$L,0)),"",INDEX('[3]Výsledková listina'!$B:$T,MATCH($A66,'[3]Výsledková listina'!$L:$L,0),16))</f>
      </c>
      <c r="Q66" s="4">
        <f>IF(ISNA(MATCH($A66,'[4]Výsledková listina'!$C:$C,0)),"",INDEX('[4]Výsledková listina'!$B:$T,MATCH($A66,'[4]Výsledková listina'!$C:$C,0),6))</f>
      </c>
      <c r="R66" s="4">
        <f>IF(ISNA(MATCH($A66,'[4]Výsledková listina'!$C:$C,0)),"",INDEX('[4]Výsledková listina'!$B:$T,MATCH($A66,'[4]Výsledková listina'!$C:$C,0),7))</f>
      </c>
      <c r="S66" s="4">
        <f>IF(ISNA(MATCH($A66,'[4]Výsledková listina'!$L:$L,0)),"",INDEX('[4]Výsledková listina'!$B:$T,MATCH($A66,'[4]Výsledková listina'!$L:$L,0),15))</f>
      </c>
      <c r="T66" s="4">
        <f>IF(ISNA(MATCH($A66,'[4]Výsledková listina'!$L:$L,0)),"",INDEX('[4]Výsledková listina'!$B:$T,MATCH($A66,'[4]Výsledková listina'!$L:$L,0),16))</f>
      </c>
      <c r="U66" s="4">
        <f t="shared" si="4"/>
        <v>0</v>
      </c>
      <c r="V66" s="4">
        <f t="shared" si="5"/>
        <v>0</v>
      </c>
      <c r="W66" s="4">
        <f t="shared" si="6"/>
        <v>0</v>
      </c>
      <c r="X66" s="5">
        <f t="shared" si="7"/>
        <v>63</v>
      </c>
    </row>
    <row r="67" spans="1:24" ht="25.5" customHeight="1">
      <c r="A67" s="6">
        <v>829</v>
      </c>
      <c r="B67" s="7" t="s">
        <v>59</v>
      </c>
      <c r="C67" s="7" t="s">
        <v>15</v>
      </c>
      <c r="D67" s="8" t="s">
        <v>165</v>
      </c>
      <c r="E67" s="4">
        <f>IF(ISNA(MATCH($A67,'[1]Výsledková listina'!$C:$C,0)),"",INDEX('[1]Výsledková listina'!$B:$T,MATCH($A67,'[1]Výsledková listina'!$C:$C,0),6))</f>
      </c>
      <c r="F67" s="4">
        <f>IF(ISNA(MATCH($A67,'[1]Výsledková listina'!$C:$C,0)),"",INDEX('[1]Výsledková listina'!$B:$T,MATCH($A67,'[1]Výsledková listina'!$C:$C,0),7))</f>
      </c>
      <c r="G67" s="4">
        <f>IF(ISNA(MATCH($A67,'[1]Výsledková listina'!$L:$L,0)),"",INDEX('[1]Výsledková listina'!$B:$T,MATCH($A67,'[1]Výsledková listina'!$L:$L,0),15))</f>
      </c>
      <c r="H67" s="4">
        <f>IF(ISNA(MATCH($A67,'[1]Výsledková listina'!$L:$L,0)),"",INDEX('[1]Výsledková listina'!$B:$T,MATCH($A67,'[1]Výsledková listina'!$L:$L,0),16))</f>
      </c>
      <c r="I67" s="4">
        <f>IF(ISNA(MATCH($A67,'[2]Výsledková listina'!$C:$C,0)),"",INDEX('[2]Výsledková listina'!$B:$T,MATCH($A67,'[2]Výsledková listina'!$C:$C,0),6))</f>
      </c>
      <c r="J67" s="4">
        <f>IF(ISNA(MATCH($A67,'[2]Výsledková listina'!$C:$C,0)),"",INDEX('[2]Výsledková listina'!$B:$T,MATCH($A67,'[2]Výsledková listina'!$C:$C,0),7))</f>
      </c>
      <c r="K67" s="4">
        <f>IF(ISNA(MATCH($A67,'[2]Výsledková listina'!$L:$L,0)),"",INDEX('[2]Výsledková listina'!$B:$T,MATCH($A67,'[2]Výsledková listina'!$L:$L,0),15))</f>
      </c>
      <c r="L67" s="4">
        <f>IF(ISNA(MATCH($A67,'[2]Výsledková listina'!$L:$L,0)),"",INDEX('[2]Výsledková listina'!$B:$T,MATCH($A67,'[2]Výsledková listina'!$L:$L,0),16))</f>
      </c>
      <c r="M67" s="4">
        <f>IF(ISNA(MATCH($A67,'[3]Výsledková listina'!$C:$C,0)),"",INDEX('[3]Výsledková listina'!$B:$T,MATCH($A67,'[3]Výsledková listina'!$C:$C,0),6))</f>
      </c>
      <c r="N67" s="4">
        <f>IF(ISNA(MATCH($A67,'[3]Výsledková listina'!$C:$C,0)),"",INDEX('[3]Výsledková listina'!$B:$T,MATCH($A67,'[3]Výsledková listina'!$C:$C,0),7))</f>
      </c>
      <c r="O67" s="4">
        <f>IF(ISNA(MATCH($A67,'[3]Výsledková listina'!$L:$L,0)),"",INDEX('[3]Výsledková listina'!$B:$T,MATCH($A67,'[3]Výsledková listina'!$L:$L,0),15))</f>
      </c>
      <c r="P67" s="4">
        <f>IF(ISNA(MATCH($A67,'[3]Výsledková listina'!$L:$L,0)),"",INDEX('[3]Výsledková listina'!$B:$T,MATCH($A67,'[3]Výsledková listina'!$L:$L,0),16))</f>
      </c>
      <c r="Q67" s="4">
        <f>IF(ISNA(MATCH($A67,'[4]Výsledková listina'!$C:$C,0)),"",INDEX('[4]Výsledková listina'!$B:$T,MATCH($A67,'[4]Výsledková listina'!$C:$C,0),6))</f>
      </c>
      <c r="R67" s="4">
        <f>IF(ISNA(MATCH($A67,'[4]Výsledková listina'!$C:$C,0)),"",INDEX('[4]Výsledková listina'!$B:$T,MATCH($A67,'[4]Výsledková listina'!$C:$C,0),7))</f>
      </c>
      <c r="S67" s="4">
        <f>IF(ISNA(MATCH($A67,'[4]Výsledková listina'!$L:$L,0)),"",INDEX('[4]Výsledková listina'!$B:$T,MATCH($A67,'[4]Výsledková listina'!$L:$L,0),15))</f>
      </c>
      <c r="T67" s="4">
        <f>IF(ISNA(MATCH($A67,'[4]Výsledková listina'!$L:$L,0)),"",INDEX('[4]Výsledková listina'!$B:$T,MATCH($A67,'[4]Výsledková listina'!$L:$L,0),16))</f>
      </c>
      <c r="U67" s="4">
        <f t="shared" si="4"/>
        <v>0</v>
      </c>
      <c r="V67" s="4">
        <f t="shared" si="5"/>
        <v>0</v>
      </c>
      <c r="W67" s="4">
        <f t="shared" si="6"/>
        <v>0</v>
      </c>
      <c r="X67" s="5">
        <f t="shared" si="7"/>
        <v>64</v>
      </c>
    </row>
    <row r="68" spans="1:24" ht="25.5" customHeight="1">
      <c r="A68" s="6">
        <v>828</v>
      </c>
      <c r="B68" s="7" t="s">
        <v>60</v>
      </c>
      <c r="C68" s="7" t="s">
        <v>25</v>
      </c>
      <c r="D68" s="8" t="s">
        <v>165</v>
      </c>
      <c r="E68" s="4">
        <f>IF(ISNA(MATCH($A68,'[1]Výsledková listina'!$C:$C,0)),"",INDEX('[1]Výsledková listina'!$B:$T,MATCH($A68,'[1]Výsledková listina'!$C:$C,0),6))</f>
      </c>
      <c r="F68" s="4">
        <f>IF(ISNA(MATCH($A68,'[1]Výsledková listina'!$C:$C,0)),"",INDEX('[1]Výsledková listina'!$B:$T,MATCH($A68,'[1]Výsledková listina'!$C:$C,0),7))</f>
      </c>
      <c r="G68" s="4">
        <f>IF(ISNA(MATCH($A68,'[1]Výsledková listina'!$L:$L,0)),"",INDEX('[1]Výsledková listina'!$B:$T,MATCH($A68,'[1]Výsledková listina'!$L:$L,0),15))</f>
      </c>
      <c r="H68" s="4">
        <f>IF(ISNA(MATCH($A68,'[1]Výsledková listina'!$L:$L,0)),"",INDEX('[1]Výsledková listina'!$B:$T,MATCH($A68,'[1]Výsledková listina'!$L:$L,0),16))</f>
      </c>
      <c r="I68" s="4">
        <f>IF(ISNA(MATCH($A68,'[2]Výsledková listina'!$C:$C,0)),"",INDEX('[2]Výsledková listina'!$B:$T,MATCH($A68,'[2]Výsledková listina'!$C:$C,0),6))</f>
      </c>
      <c r="J68" s="4">
        <f>IF(ISNA(MATCH($A68,'[2]Výsledková listina'!$C:$C,0)),"",INDEX('[2]Výsledková listina'!$B:$T,MATCH($A68,'[2]Výsledková listina'!$C:$C,0),7))</f>
      </c>
      <c r="K68" s="4">
        <f>IF(ISNA(MATCH($A68,'[2]Výsledková listina'!$L:$L,0)),"",INDEX('[2]Výsledková listina'!$B:$T,MATCH($A68,'[2]Výsledková listina'!$L:$L,0),15))</f>
      </c>
      <c r="L68" s="4">
        <f>IF(ISNA(MATCH($A68,'[2]Výsledková listina'!$L:$L,0)),"",INDEX('[2]Výsledková listina'!$B:$T,MATCH($A68,'[2]Výsledková listina'!$L:$L,0),16))</f>
      </c>
      <c r="M68" s="4">
        <f>IF(ISNA(MATCH($A68,'[3]Výsledková listina'!$C:$C,0)),"",INDEX('[3]Výsledková listina'!$B:$T,MATCH($A68,'[3]Výsledková listina'!$C:$C,0),6))</f>
      </c>
      <c r="N68" s="4">
        <f>IF(ISNA(MATCH($A68,'[3]Výsledková listina'!$C:$C,0)),"",INDEX('[3]Výsledková listina'!$B:$T,MATCH($A68,'[3]Výsledková listina'!$C:$C,0),7))</f>
      </c>
      <c r="O68" s="4">
        <f>IF(ISNA(MATCH($A68,'[3]Výsledková listina'!$L:$L,0)),"",INDEX('[3]Výsledková listina'!$B:$T,MATCH($A68,'[3]Výsledková listina'!$L:$L,0),15))</f>
      </c>
      <c r="P68" s="4">
        <f>IF(ISNA(MATCH($A68,'[3]Výsledková listina'!$L:$L,0)),"",INDEX('[3]Výsledková listina'!$B:$T,MATCH($A68,'[3]Výsledková listina'!$L:$L,0),16))</f>
      </c>
      <c r="Q68" s="4">
        <f>IF(ISNA(MATCH($A68,'[4]Výsledková listina'!$C:$C,0)),"",INDEX('[4]Výsledková listina'!$B:$T,MATCH($A68,'[4]Výsledková listina'!$C:$C,0),6))</f>
      </c>
      <c r="R68" s="4">
        <f>IF(ISNA(MATCH($A68,'[4]Výsledková listina'!$C:$C,0)),"",INDEX('[4]Výsledková listina'!$B:$T,MATCH($A68,'[4]Výsledková listina'!$C:$C,0),7))</f>
      </c>
      <c r="S68" s="4">
        <f>IF(ISNA(MATCH($A68,'[4]Výsledková listina'!$L:$L,0)),"",INDEX('[4]Výsledková listina'!$B:$T,MATCH($A68,'[4]Výsledková listina'!$L:$L,0),15))</f>
      </c>
      <c r="T68" s="4">
        <f>IF(ISNA(MATCH($A68,'[4]Výsledková listina'!$L:$L,0)),"",INDEX('[4]Výsledková listina'!$B:$T,MATCH($A68,'[4]Výsledková listina'!$L:$L,0),16))</f>
      </c>
      <c r="U68" s="4">
        <f aca="true" t="shared" si="8" ref="U68:U99">SUM(E68,G68,I68,K68,M68,O68,Q68,S68)</f>
        <v>0</v>
      </c>
      <c r="V68" s="4">
        <f aca="true" t="shared" si="9" ref="V68:V99">SUM(F68,H68,J68,L68,N68,P68,R68,T68)</f>
        <v>0</v>
      </c>
      <c r="W68" s="4">
        <f aca="true" t="shared" si="10" ref="W68:W99">COUNT(F68,H68,J68,L68,N68,P68,R68,T68)</f>
        <v>0</v>
      </c>
      <c r="X68" s="5">
        <f aca="true" t="shared" si="11" ref="X68:X99">IF(ISTEXT(X67),1,X67+1)</f>
        <v>65</v>
      </c>
    </row>
    <row r="69" spans="1:24" ht="25.5" customHeight="1">
      <c r="A69" s="6">
        <v>1864</v>
      </c>
      <c r="B69" s="7" t="s">
        <v>65</v>
      </c>
      <c r="C69" s="7" t="s">
        <v>15</v>
      </c>
      <c r="D69" s="8" t="s">
        <v>166</v>
      </c>
      <c r="E69" s="4">
        <f>IF(ISNA(MATCH($A69,'[1]Výsledková listina'!$C:$C,0)),"",INDEX('[1]Výsledková listina'!$B:$T,MATCH($A69,'[1]Výsledková listina'!$C:$C,0),6))</f>
      </c>
      <c r="F69" s="4">
        <f>IF(ISNA(MATCH($A69,'[1]Výsledková listina'!$C:$C,0)),"",INDEX('[1]Výsledková listina'!$B:$T,MATCH($A69,'[1]Výsledková listina'!$C:$C,0),7))</f>
      </c>
      <c r="G69" s="4">
        <f>IF(ISNA(MATCH($A69,'[1]Výsledková listina'!$L:$L,0)),"",INDEX('[1]Výsledková listina'!$B:$T,MATCH($A69,'[1]Výsledková listina'!$L:$L,0),15))</f>
      </c>
      <c r="H69" s="4">
        <f>IF(ISNA(MATCH($A69,'[1]Výsledková listina'!$L:$L,0)),"",INDEX('[1]Výsledková listina'!$B:$T,MATCH($A69,'[1]Výsledková listina'!$L:$L,0),16))</f>
      </c>
      <c r="I69" s="4">
        <f>IF(ISNA(MATCH($A69,'[2]Výsledková listina'!$C:$C,0)),"",INDEX('[2]Výsledková listina'!$B:$T,MATCH($A69,'[2]Výsledková listina'!$C:$C,0),6))</f>
      </c>
      <c r="J69" s="4">
        <f>IF(ISNA(MATCH($A69,'[2]Výsledková listina'!$C:$C,0)),"",INDEX('[2]Výsledková listina'!$B:$T,MATCH($A69,'[2]Výsledková listina'!$C:$C,0),7))</f>
      </c>
      <c r="K69" s="4">
        <f>IF(ISNA(MATCH($A69,'[2]Výsledková listina'!$L:$L,0)),"",INDEX('[2]Výsledková listina'!$B:$T,MATCH($A69,'[2]Výsledková listina'!$L:$L,0),15))</f>
      </c>
      <c r="L69" s="4">
        <f>IF(ISNA(MATCH($A69,'[2]Výsledková listina'!$L:$L,0)),"",INDEX('[2]Výsledková listina'!$B:$T,MATCH($A69,'[2]Výsledková listina'!$L:$L,0),16))</f>
      </c>
      <c r="M69" s="4">
        <f>IF(ISNA(MATCH($A69,'[3]Výsledková listina'!$C:$C,0)),"",INDEX('[3]Výsledková listina'!$B:$T,MATCH($A69,'[3]Výsledková listina'!$C:$C,0),6))</f>
      </c>
      <c r="N69" s="4">
        <f>IF(ISNA(MATCH($A69,'[3]Výsledková listina'!$C:$C,0)),"",INDEX('[3]Výsledková listina'!$B:$T,MATCH($A69,'[3]Výsledková listina'!$C:$C,0),7))</f>
      </c>
      <c r="O69" s="4">
        <f>IF(ISNA(MATCH($A69,'[3]Výsledková listina'!$L:$L,0)),"",INDEX('[3]Výsledková listina'!$B:$T,MATCH($A69,'[3]Výsledková listina'!$L:$L,0),15))</f>
      </c>
      <c r="P69" s="4">
        <f>IF(ISNA(MATCH($A69,'[3]Výsledková listina'!$L:$L,0)),"",INDEX('[3]Výsledková listina'!$B:$T,MATCH($A69,'[3]Výsledková listina'!$L:$L,0),16))</f>
      </c>
      <c r="Q69" s="4">
        <f>IF(ISNA(MATCH($A69,'[4]Výsledková listina'!$C:$C,0)),"",INDEX('[4]Výsledková listina'!$B:$T,MATCH($A69,'[4]Výsledková listina'!$C:$C,0),6))</f>
      </c>
      <c r="R69" s="4">
        <f>IF(ISNA(MATCH($A69,'[4]Výsledková listina'!$C:$C,0)),"",INDEX('[4]Výsledková listina'!$B:$T,MATCH($A69,'[4]Výsledková listina'!$C:$C,0),7))</f>
      </c>
      <c r="S69" s="4">
        <f>IF(ISNA(MATCH($A69,'[4]Výsledková listina'!$L:$L,0)),"",INDEX('[4]Výsledková listina'!$B:$T,MATCH($A69,'[4]Výsledková listina'!$L:$L,0),15))</f>
      </c>
      <c r="T69" s="4">
        <f>IF(ISNA(MATCH($A69,'[4]Výsledková listina'!$L:$L,0)),"",INDEX('[4]Výsledková listina'!$B:$T,MATCH($A69,'[4]Výsledková listina'!$L:$L,0),16))</f>
      </c>
      <c r="U69" s="4">
        <f t="shared" si="8"/>
        <v>0</v>
      </c>
      <c r="V69" s="4">
        <f t="shared" si="9"/>
        <v>0</v>
      </c>
      <c r="W69" s="4">
        <f t="shared" si="10"/>
        <v>0</v>
      </c>
      <c r="X69" s="5">
        <f t="shared" si="11"/>
        <v>66</v>
      </c>
    </row>
    <row r="70" spans="1:24" ht="25.5" customHeight="1">
      <c r="A70" s="6">
        <v>2477</v>
      </c>
      <c r="B70" s="7" t="s">
        <v>66</v>
      </c>
      <c r="C70" s="7" t="s">
        <v>15</v>
      </c>
      <c r="D70" s="8" t="s">
        <v>166</v>
      </c>
      <c r="E70" s="4">
        <f>IF(ISNA(MATCH($A70,'[1]Výsledková listina'!$C:$C,0)),"",INDEX('[1]Výsledková listina'!$B:$T,MATCH($A70,'[1]Výsledková listina'!$C:$C,0),6))</f>
      </c>
      <c r="F70" s="4">
        <f>IF(ISNA(MATCH($A70,'[1]Výsledková listina'!$C:$C,0)),"",INDEX('[1]Výsledková listina'!$B:$T,MATCH($A70,'[1]Výsledková listina'!$C:$C,0),7))</f>
      </c>
      <c r="G70" s="4">
        <f>IF(ISNA(MATCH($A70,'[1]Výsledková listina'!$L:$L,0)),"",INDEX('[1]Výsledková listina'!$B:$T,MATCH($A70,'[1]Výsledková listina'!$L:$L,0),15))</f>
      </c>
      <c r="H70" s="4">
        <f>IF(ISNA(MATCH($A70,'[1]Výsledková listina'!$L:$L,0)),"",INDEX('[1]Výsledková listina'!$B:$T,MATCH($A70,'[1]Výsledková listina'!$L:$L,0),16))</f>
      </c>
      <c r="I70" s="4">
        <f>IF(ISNA(MATCH($A70,'[2]Výsledková listina'!$C:$C,0)),"",INDEX('[2]Výsledková listina'!$B:$T,MATCH($A70,'[2]Výsledková listina'!$C:$C,0),6))</f>
      </c>
      <c r="J70" s="4">
        <f>IF(ISNA(MATCH($A70,'[2]Výsledková listina'!$C:$C,0)),"",INDEX('[2]Výsledková listina'!$B:$T,MATCH($A70,'[2]Výsledková listina'!$C:$C,0),7))</f>
      </c>
      <c r="K70" s="4">
        <f>IF(ISNA(MATCH($A70,'[2]Výsledková listina'!$L:$L,0)),"",INDEX('[2]Výsledková listina'!$B:$T,MATCH($A70,'[2]Výsledková listina'!$L:$L,0),15))</f>
      </c>
      <c r="L70" s="4">
        <f>IF(ISNA(MATCH($A70,'[2]Výsledková listina'!$L:$L,0)),"",INDEX('[2]Výsledková listina'!$B:$T,MATCH($A70,'[2]Výsledková listina'!$L:$L,0),16))</f>
      </c>
      <c r="M70" s="4">
        <f>IF(ISNA(MATCH($A70,'[3]Výsledková listina'!$C:$C,0)),"",INDEX('[3]Výsledková listina'!$B:$T,MATCH($A70,'[3]Výsledková listina'!$C:$C,0),6))</f>
      </c>
      <c r="N70" s="4">
        <f>IF(ISNA(MATCH($A70,'[3]Výsledková listina'!$C:$C,0)),"",INDEX('[3]Výsledková listina'!$B:$T,MATCH($A70,'[3]Výsledková listina'!$C:$C,0),7))</f>
      </c>
      <c r="O70" s="4">
        <f>IF(ISNA(MATCH($A70,'[3]Výsledková listina'!$L:$L,0)),"",INDEX('[3]Výsledková listina'!$B:$T,MATCH($A70,'[3]Výsledková listina'!$L:$L,0),15))</f>
      </c>
      <c r="P70" s="4">
        <f>IF(ISNA(MATCH($A70,'[3]Výsledková listina'!$L:$L,0)),"",INDEX('[3]Výsledková listina'!$B:$T,MATCH($A70,'[3]Výsledková listina'!$L:$L,0),16))</f>
      </c>
      <c r="Q70" s="4">
        <f>IF(ISNA(MATCH($A70,'[4]Výsledková listina'!$C:$C,0)),"",INDEX('[4]Výsledková listina'!$B:$T,MATCH($A70,'[4]Výsledková listina'!$C:$C,0),6))</f>
      </c>
      <c r="R70" s="4">
        <f>IF(ISNA(MATCH($A70,'[4]Výsledková listina'!$C:$C,0)),"",INDEX('[4]Výsledková listina'!$B:$T,MATCH($A70,'[4]Výsledková listina'!$C:$C,0),7))</f>
      </c>
      <c r="S70" s="4">
        <f>IF(ISNA(MATCH($A70,'[4]Výsledková listina'!$L:$L,0)),"",INDEX('[4]Výsledková listina'!$B:$T,MATCH($A70,'[4]Výsledková listina'!$L:$L,0),15))</f>
      </c>
      <c r="T70" s="4">
        <f>IF(ISNA(MATCH($A70,'[4]Výsledková listina'!$L:$L,0)),"",INDEX('[4]Výsledková listina'!$B:$T,MATCH($A70,'[4]Výsledková listina'!$L:$L,0),16))</f>
      </c>
      <c r="U70" s="4">
        <f t="shared" si="8"/>
        <v>0</v>
      </c>
      <c r="V70" s="4">
        <f t="shared" si="9"/>
        <v>0</v>
      </c>
      <c r="W70" s="4">
        <f t="shared" si="10"/>
        <v>0</v>
      </c>
      <c r="X70" s="5">
        <f t="shared" si="11"/>
        <v>67</v>
      </c>
    </row>
    <row r="71" spans="1:24" ht="25.5" customHeight="1">
      <c r="A71" s="6">
        <v>956</v>
      </c>
      <c r="B71" s="7" t="s">
        <v>67</v>
      </c>
      <c r="C71" s="7" t="s">
        <v>15</v>
      </c>
      <c r="D71" s="8" t="s">
        <v>166</v>
      </c>
      <c r="E71" s="4">
        <f>IF(ISNA(MATCH($A71,'[1]Výsledková listina'!$C:$C,0)),"",INDEX('[1]Výsledková listina'!$B:$T,MATCH($A71,'[1]Výsledková listina'!$C:$C,0),6))</f>
      </c>
      <c r="F71" s="4">
        <f>IF(ISNA(MATCH($A71,'[1]Výsledková listina'!$C:$C,0)),"",INDEX('[1]Výsledková listina'!$B:$T,MATCH($A71,'[1]Výsledková listina'!$C:$C,0),7))</f>
      </c>
      <c r="G71" s="4">
        <f>IF(ISNA(MATCH($A71,'[1]Výsledková listina'!$L:$L,0)),"",INDEX('[1]Výsledková listina'!$B:$T,MATCH($A71,'[1]Výsledková listina'!$L:$L,0),15))</f>
      </c>
      <c r="H71" s="4">
        <f>IF(ISNA(MATCH($A71,'[1]Výsledková listina'!$L:$L,0)),"",INDEX('[1]Výsledková listina'!$B:$T,MATCH($A71,'[1]Výsledková listina'!$L:$L,0),16))</f>
      </c>
      <c r="I71" s="4">
        <f>IF(ISNA(MATCH($A71,'[2]Výsledková listina'!$C:$C,0)),"",INDEX('[2]Výsledková listina'!$B:$T,MATCH($A71,'[2]Výsledková listina'!$C:$C,0),6))</f>
      </c>
      <c r="J71" s="4">
        <f>IF(ISNA(MATCH($A71,'[2]Výsledková listina'!$C:$C,0)),"",INDEX('[2]Výsledková listina'!$B:$T,MATCH($A71,'[2]Výsledková listina'!$C:$C,0),7))</f>
      </c>
      <c r="K71" s="4">
        <f>IF(ISNA(MATCH($A71,'[2]Výsledková listina'!$L:$L,0)),"",INDEX('[2]Výsledková listina'!$B:$T,MATCH($A71,'[2]Výsledková listina'!$L:$L,0),15))</f>
      </c>
      <c r="L71" s="4">
        <f>IF(ISNA(MATCH($A71,'[2]Výsledková listina'!$L:$L,0)),"",INDEX('[2]Výsledková listina'!$B:$T,MATCH($A71,'[2]Výsledková listina'!$L:$L,0),16))</f>
      </c>
      <c r="M71" s="4">
        <f>IF(ISNA(MATCH($A71,'[3]Výsledková listina'!$C:$C,0)),"",INDEX('[3]Výsledková listina'!$B:$T,MATCH($A71,'[3]Výsledková listina'!$C:$C,0),6))</f>
      </c>
      <c r="N71" s="4">
        <f>IF(ISNA(MATCH($A71,'[3]Výsledková listina'!$C:$C,0)),"",INDEX('[3]Výsledková listina'!$B:$T,MATCH($A71,'[3]Výsledková listina'!$C:$C,0),7))</f>
      </c>
      <c r="O71" s="4">
        <f>IF(ISNA(MATCH($A71,'[3]Výsledková listina'!$L:$L,0)),"",INDEX('[3]Výsledková listina'!$B:$T,MATCH($A71,'[3]Výsledková listina'!$L:$L,0),15))</f>
      </c>
      <c r="P71" s="4">
        <f>IF(ISNA(MATCH($A71,'[3]Výsledková listina'!$L:$L,0)),"",INDEX('[3]Výsledková listina'!$B:$T,MATCH($A71,'[3]Výsledková listina'!$L:$L,0),16))</f>
      </c>
      <c r="Q71" s="4">
        <f>IF(ISNA(MATCH($A71,'[4]Výsledková listina'!$C:$C,0)),"",INDEX('[4]Výsledková listina'!$B:$T,MATCH($A71,'[4]Výsledková listina'!$C:$C,0),6))</f>
      </c>
      <c r="R71" s="4">
        <f>IF(ISNA(MATCH($A71,'[4]Výsledková listina'!$C:$C,0)),"",INDEX('[4]Výsledková listina'!$B:$T,MATCH($A71,'[4]Výsledková listina'!$C:$C,0),7))</f>
      </c>
      <c r="S71" s="4">
        <f>IF(ISNA(MATCH($A71,'[4]Výsledková listina'!$L:$L,0)),"",INDEX('[4]Výsledková listina'!$B:$T,MATCH($A71,'[4]Výsledková listina'!$L:$L,0),15))</f>
      </c>
      <c r="T71" s="4">
        <f>IF(ISNA(MATCH($A71,'[4]Výsledková listina'!$L:$L,0)),"",INDEX('[4]Výsledková listina'!$B:$T,MATCH($A71,'[4]Výsledková listina'!$L:$L,0),16))</f>
      </c>
      <c r="U71" s="4">
        <f t="shared" si="8"/>
        <v>0</v>
      </c>
      <c r="V71" s="4">
        <f t="shared" si="9"/>
        <v>0</v>
      </c>
      <c r="W71" s="4">
        <f t="shared" si="10"/>
        <v>0</v>
      </c>
      <c r="X71" s="5">
        <f t="shared" si="11"/>
        <v>68</v>
      </c>
    </row>
    <row r="72" spans="1:24" ht="25.5" customHeight="1">
      <c r="A72" s="6">
        <v>1570</v>
      </c>
      <c r="B72" s="7" t="s">
        <v>73</v>
      </c>
      <c r="C72" s="7" t="s">
        <v>15</v>
      </c>
      <c r="D72" s="8" t="s">
        <v>153</v>
      </c>
      <c r="E72" s="4">
        <f>IF(ISNA(MATCH($A72,'[1]Výsledková listina'!$C:$C,0)),"",INDEX('[1]Výsledková listina'!$B:$T,MATCH($A72,'[1]Výsledková listina'!$C:$C,0),6))</f>
      </c>
      <c r="F72" s="4">
        <f>IF(ISNA(MATCH($A72,'[1]Výsledková listina'!$C:$C,0)),"",INDEX('[1]Výsledková listina'!$B:$T,MATCH($A72,'[1]Výsledková listina'!$C:$C,0),7))</f>
      </c>
      <c r="G72" s="4">
        <f>IF(ISNA(MATCH($A72,'[1]Výsledková listina'!$L:$L,0)),"",INDEX('[1]Výsledková listina'!$B:$T,MATCH($A72,'[1]Výsledková listina'!$L:$L,0),15))</f>
      </c>
      <c r="H72" s="4">
        <f>IF(ISNA(MATCH($A72,'[1]Výsledková listina'!$L:$L,0)),"",INDEX('[1]Výsledková listina'!$B:$T,MATCH($A72,'[1]Výsledková listina'!$L:$L,0),16))</f>
      </c>
      <c r="I72" s="4">
        <f>IF(ISNA(MATCH($A72,'[2]Výsledková listina'!$C:$C,0)),"",INDEX('[2]Výsledková listina'!$B:$T,MATCH($A72,'[2]Výsledková listina'!$C:$C,0),6))</f>
      </c>
      <c r="J72" s="4">
        <f>IF(ISNA(MATCH($A72,'[2]Výsledková listina'!$C:$C,0)),"",INDEX('[2]Výsledková listina'!$B:$T,MATCH($A72,'[2]Výsledková listina'!$C:$C,0),7))</f>
      </c>
      <c r="K72" s="4">
        <f>IF(ISNA(MATCH($A72,'[2]Výsledková listina'!$L:$L,0)),"",INDEX('[2]Výsledková listina'!$B:$T,MATCH($A72,'[2]Výsledková listina'!$L:$L,0),15))</f>
      </c>
      <c r="L72" s="4">
        <f>IF(ISNA(MATCH($A72,'[2]Výsledková listina'!$L:$L,0)),"",INDEX('[2]Výsledková listina'!$B:$T,MATCH($A72,'[2]Výsledková listina'!$L:$L,0),16))</f>
      </c>
      <c r="M72" s="4">
        <f>IF(ISNA(MATCH($A72,'[3]Výsledková listina'!$C:$C,0)),"",INDEX('[3]Výsledková listina'!$B:$T,MATCH($A72,'[3]Výsledková listina'!$C:$C,0),6))</f>
      </c>
      <c r="N72" s="4">
        <f>IF(ISNA(MATCH($A72,'[3]Výsledková listina'!$C:$C,0)),"",INDEX('[3]Výsledková listina'!$B:$T,MATCH($A72,'[3]Výsledková listina'!$C:$C,0),7))</f>
      </c>
      <c r="O72" s="4">
        <f>IF(ISNA(MATCH($A72,'[3]Výsledková listina'!$L:$L,0)),"",INDEX('[3]Výsledková listina'!$B:$T,MATCH($A72,'[3]Výsledková listina'!$L:$L,0),15))</f>
      </c>
      <c r="P72" s="4">
        <f>IF(ISNA(MATCH($A72,'[3]Výsledková listina'!$L:$L,0)),"",INDEX('[3]Výsledková listina'!$B:$T,MATCH($A72,'[3]Výsledková listina'!$L:$L,0),16))</f>
      </c>
      <c r="Q72" s="4">
        <f>IF(ISNA(MATCH($A72,'[4]Výsledková listina'!$C:$C,0)),"",INDEX('[4]Výsledková listina'!$B:$T,MATCH($A72,'[4]Výsledková listina'!$C:$C,0),6))</f>
      </c>
      <c r="R72" s="4">
        <f>IF(ISNA(MATCH($A72,'[4]Výsledková listina'!$C:$C,0)),"",INDEX('[4]Výsledková listina'!$B:$T,MATCH($A72,'[4]Výsledková listina'!$C:$C,0),7))</f>
      </c>
      <c r="S72" s="4">
        <f>IF(ISNA(MATCH($A72,'[4]Výsledková listina'!$L:$L,0)),"",INDEX('[4]Výsledková listina'!$B:$T,MATCH($A72,'[4]Výsledková listina'!$L:$L,0),15))</f>
      </c>
      <c r="T72" s="4">
        <f>IF(ISNA(MATCH($A72,'[4]Výsledková listina'!$L:$L,0)),"",INDEX('[4]Výsledková listina'!$B:$T,MATCH($A72,'[4]Výsledková listina'!$L:$L,0),16))</f>
      </c>
      <c r="U72" s="4">
        <f t="shared" si="8"/>
        <v>0</v>
      </c>
      <c r="V72" s="4">
        <f t="shared" si="9"/>
        <v>0</v>
      </c>
      <c r="W72" s="4">
        <f t="shared" si="10"/>
        <v>0</v>
      </c>
      <c r="X72" s="5">
        <f t="shared" si="11"/>
        <v>69</v>
      </c>
    </row>
    <row r="73" spans="1:24" ht="25.5" customHeight="1">
      <c r="A73" s="6">
        <v>62</v>
      </c>
      <c r="B73" s="7" t="s">
        <v>78</v>
      </c>
      <c r="C73" s="7" t="s">
        <v>15</v>
      </c>
      <c r="D73" s="8" t="s">
        <v>154</v>
      </c>
      <c r="E73" s="4">
        <f>IF(ISNA(MATCH($A73,'[1]Výsledková listina'!$C:$C,0)),"",INDEX('[1]Výsledková listina'!$B:$T,MATCH($A73,'[1]Výsledková listina'!$C:$C,0),6))</f>
      </c>
      <c r="F73" s="4">
        <f>IF(ISNA(MATCH($A73,'[1]Výsledková listina'!$C:$C,0)),"",INDEX('[1]Výsledková listina'!$B:$T,MATCH($A73,'[1]Výsledková listina'!$C:$C,0),7))</f>
      </c>
      <c r="G73" s="4">
        <f>IF(ISNA(MATCH($A73,'[1]Výsledková listina'!$L:$L,0)),"",INDEX('[1]Výsledková listina'!$B:$T,MATCH($A73,'[1]Výsledková listina'!$L:$L,0),15))</f>
      </c>
      <c r="H73" s="4">
        <f>IF(ISNA(MATCH($A73,'[1]Výsledková listina'!$L:$L,0)),"",INDEX('[1]Výsledková listina'!$B:$T,MATCH($A73,'[1]Výsledková listina'!$L:$L,0),16))</f>
      </c>
      <c r="I73" s="4">
        <f>IF(ISNA(MATCH($A73,'[2]Výsledková listina'!$C:$C,0)),"",INDEX('[2]Výsledková listina'!$B:$T,MATCH($A73,'[2]Výsledková listina'!$C:$C,0),6))</f>
      </c>
      <c r="J73" s="4">
        <f>IF(ISNA(MATCH($A73,'[2]Výsledková listina'!$C:$C,0)),"",INDEX('[2]Výsledková listina'!$B:$T,MATCH($A73,'[2]Výsledková listina'!$C:$C,0),7))</f>
      </c>
      <c r="K73" s="4">
        <f>IF(ISNA(MATCH($A73,'[2]Výsledková listina'!$L:$L,0)),"",INDEX('[2]Výsledková listina'!$B:$T,MATCH($A73,'[2]Výsledková listina'!$L:$L,0),15))</f>
      </c>
      <c r="L73" s="4">
        <f>IF(ISNA(MATCH($A73,'[2]Výsledková listina'!$L:$L,0)),"",INDEX('[2]Výsledková listina'!$B:$T,MATCH($A73,'[2]Výsledková listina'!$L:$L,0),16))</f>
      </c>
      <c r="M73" s="4">
        <f>IF(ISNA(MATCH($A73,'[3]Výsledková listina'!$C:$C,0)),"",INDEX('[3]Výsledková listina'!$B:$T,MATCH($A73,'[3]Výsledková listina'!$C:$C,0),6))</f>
      </c>
      <c r="N73" s="4">
        <f>IF(ISNA(MATCH($A73,'[3]Výsledková listina'!$C:$C,0)),"",INDEX('[3]Výsledková listina'!$B:$T,MATCH($A73,'[3]Výsledková listina'!$C:$C,0),7))</f>
      </c>
      <c r="O73" s="4">
        <f>IF(ISNA(MATCH($A73,'[3]Výsledková listina'!$L:$L,0)),"",INDEX('[3]Výsledková listina'!$B:$T,MATCH($A73,'[3]Výsledková listina'!$L:$L,0),15))</f>
      </c>
      <c r="P73" s="4">
        <f>IF(ISNA(MATCH($A73,'[3]Výsledková listina'!$L:$L,0)),"",INDEX('[3]Výsledková listina'!$B:$T,MATCH($A73,'[3]Výsledková listina'!$L:$L,0),16))</f>
      </c>
      <c r="Q73" s="4">
        <f>IF(ISNA(MATCH($A73,'[4]Výsledková listina'!$C:$C,0)),"",INDEX('[4]Výsledková listina'!$B:$T,MATCH($A73,'[4]Výsledková listina'!$C:$C,0),6))</f>
      </c>
      <c r="R73" s="4">
        <f>IF(ISNA(MATCH($A73,'[4]Výsledková listina'!$C:$C,0)),"",INDEX('[4]Výsledková listina'!$B:$T,MATCH($A73,'[4]Výsledková listina'!$C:$C,0),7))</f>
      </c>
      <c r="S73" s="4">
        <f>IF(ISNA(MATCH($A73,'[4]Výsledková listina'!$L:$L,0)),"",INDEX('[4]Výsledková listina'!$B:$T,MATCH($A73,'[4]Výsledková listina'!$L:$L,0),15))</f>
      </c>
      <c r="T73" s="4">
        <f>IF(ISNA(MATCH($A73,'[4]Výsledková listina'!$L:$L,0)),"",INDEX('[4]Výsledková listina'!$B:$T,MATCH($A73,'[4]Výsledková listina'!$L:$L,0),16))</f>
      </c>
      <c r="U73" s="4">
        <f t="shared" si="8"/>
        <v>0</v>
      </c>
      <c r="V73" s="4">
        <f t="shared" si="9"/>
        <v>0</v>
      </c>
      <c r="W73" s="4">
        <f t="shared" si="10"/>
        <v>0</v>
      </c>
      <c r="X73" s="5">
        <f t="shared" si="11"/>
        <v>70</v>
      </c>
    </row>
    <row r="74" spans="1:24" ht="25.5" customHeight="1">
      <c r="A74" s="6">
        <v>2005</v>
      </c>
      <c r="B74" s="7" t="s">
        <v>79</v>
      </c>
      <c r="C74" s="7" t="s">
        <v>15</v>
      </c>
      <c r="D74" s="8" t="s">
        <v>154</v>
      </c>
      <c r="E74" s="4">
        <f>IF(ISNA(MATCH($A74,'[1]Výsledková listina'!$C:$C,0)),"",INDEX('[1]Výsledková listina'!$B:$T,MATCH($A74,'[1]Výsledková listina'!$C:$C,0),6))</f>
      </c>
      <c r="F74" s="4">
        <f>IF(ISNA(MATCH($A74,'[1]Výsledková listina'!$C:$C,0)),"",INDEX('[1]Výsledková listina'!$B:$T,MATCH($A74,'[1]Výsledková listina'!$C:$C,0),7))</f>
      </c>
      <c r="G74" s="4">
        <f>IF(ISNA(MATCH($A74,'[1]Výsledková listina'!$L:$L,0)),"",INDEX('[1]Výsledková listina'!$B:$T,MATCH($A74,'[1]Výsledková listina'!$L:$L,0),15))</f>
      </c>
      <c r="H74" s="4">
        <f>IF(ISNA(MATCH($A74,'[1]Výsledková listina'!$L:$L,0)),"",INDEX('[1]Výsledková listina'!$B:$T,MATCH($A74,'[1]Výsledková listina'!$L:$L,0),16))</f>
      </c>
      <c r="I74" s="4">
        <f>IF(ISNA(MATCH($A74,'[2]Výsledková listina'!$C:$C,0)),"",INDEX('[2]Výsledková listina'!$B:$T,MATCH($A74,'[2]Výsledková listina'!$C:$C,0),6))</f>
      </c>
      <c r="J74" s="4">
        <f>IF(ISNA(MATCH($A74,'[2]Výsledková listina'!$C:$C,0)),"",INDEX('[2]Výsledková listina'!$B:$T,MATCH($A74,'[2]Výsledková listina'!$C:$C,0),7))</f>
      </c>
      <c r="K74" s="4">
        <f>IF(ISNA(MATCH($A74,'[2]Výsledková listina'!$L:$L,0)),"",INDEX('[2]Výsledková listina'!$B:$T,MATCH($A74,'[2]Výsledková listina'!$L:$L,0),15))</f>
      </c>
      <c r="L74" s="4">
        <f>IF(ISNA(MATCH($A74,'[2]Výsledková listina'!$L:$L,0)),"",INDEX('[2]Výsledková listina'!$B:$T,MATCH($A74,'[2]Výsledková listina'!$L:$L,0),16))</f>
      </c>
      <c r="M74" s="4">
        <f>IF(ISNA(MATCH($A74,'[3]Výsledková listina'!$C:$C,0)),"",INDEX('[3]Výsledková listina'!$B:$T,MATCH($A74,'[3]Výsledková listina'!$C:$C,0),6))</f>
      </c>
      <c r="N74" s="4">
        <f>IF(ISNA(MATCH($A74,'[3]Výsledková listina'!$C:$C,0)),"",INDEX('[3]Výsledková listina'!$B:$T,MATCH($A74,'[3]Výsledková listina'!$C:$C,0),7))</f>
      </c>
      <c r="O74" s="4">
        <f>IF(ISNA(MATCH($A74,'[3]Výsledková listina'!$L:$L,0)),"",INDEX('[3]Výsledková listina'!$B:$T,MATCH($A74,'[3]Výsledková listina'!$L:$L,0),15))</f>
      </c>
      <c r="P74" s="4">
        <f>IF(ISNA(MATCH($A74,'[3]Výsledková listina'!$L:$L,0)),"",INDEX('[3]Výsledková listina'!$B:$T,MATCH($A74,'[3]Výsledková listina'!$L:$L,0),16))</f>
      </c>
      <c r="Q74" s="4">
        <f>IF(ISNA(MATCH($A74,'[4]Výsledková listina'!$C:$C,0)),"",INDEX('[4]Výsledková listina'!$B:$T,MATCH($A74,'[4]Výsledková listina'!$C:$C,0),6))</f>
      </c>
      <c r="R74" s="4">
        <f>IF(ISNA(MATCH($A74,'[4]Výsledková listina'!$C:$C,0)),"",INDEX('[4]Výsledková listina'!$B:$T,MATCH($A74,'[4]Výsledková listina'!$C:$C,0),7))</f>
      </c>
      <c r="S74" s="4">
        <f>IF(ISNA(MATCH($A74,'[4]Výsledková listina'!$L:$L,0)),"",INDEX('[4]Výsledková listina'!$B:$T,MATCH($A74,'[4]Výsledková listina'!$L:$L,0),15))</f>
      </c>
      <c r="T74" s="4">
        <f>IF(ISNA(MATCH($A74,'[4]Výsledková listina'!$L:$L,0)),"",INDEX('[4]Výsledková listina'!$B:$T,MATCH($A74,'[4]Výsledková listina'!$L:$L,0),16))</f>
      </c>
      <c r="U74" s="4">
        <f t="shared" si="8"/>
        <v>0</v>
      </c>
      <c r="V74" s="4">
        <f t="shared" si="9"/>
        <v>0</v>
      </c>
      <c r="W74" s="4">
        <f t="shared" si="10"/>
        <v>0</v>
      </c>
      <c r="X74" s="5">
        <f t="shared" si="11"/>
        <v>71</v>
      </c>
    </row>
    <row r="75" spans="1:24" ht="25.5" customHeight="1">
      <c r="A75" s="6">
        <v>1927</v>
      </c>
      <c r="B75" s="7" t="s">
        <v>80</v>
      </c>
      <c r="C75" s="7" t="s">
        <v>15</v>
      </c>
      <c r="D75" s="8" t="s">
        <v>154</v>
      </c>
      <c r="E75" s="4">
        <f>IF(ISNA(MATCH($A75,'[1]Výsledková listina'!$C:$C,0)),"",INDEX('[1]Výsledková listina'!$B:$T,MATCH($A75,'[1]Výsledková listina'!$C:$C,0),6))</f>
      </c>
      <c r="F75" s="4">
        <f>IF(ISNA(MATCH($A75,'[1]Výsledková listina'!$C:$C,0)),"",INDEX('[1]Výsledková listina'!$B:$T,MATCH($A75,'[1]Výsledková listina'!$C:$C,0),7))</f>
      </c>
      <c r="G75" s="4">
        <f>IF(ISNA(MATCH($A75,'[1]Výsledková listina'!$L:$L,0)),"",INDEX('[1]Výsledková listina'!$B:$T,MATCH($A75,'[1]Výsledková listina'!$L:$L,0),15))</f>
      </c>
      <c r="H75" s="4">
        <f>IF(ISNA(MATCH($A75,'[1]Výsledková listina'!$L:$L,0)),"",INDEX('[1]Výsledková listina'!$B:$T,MATCH($A75,'[1]Výsledková listina'!$L:$L,0),16))</f>
      </c>
      <c r="I75" s="4">
        <f>IF(ISNA(MATCH($A75,'[2]Výsledková listina'!$C:$C,0)),"",INDEX('[2]Výsledková listina'!$B:$T,MATCH($A75,'[2]Výsledková listina'!$C:$C,0),6))</f>
      </c>
      <c r="J75" s="4">
        <f>IF(ISNA(MATCH($A75,'[2]Výsledková listina'!$C:$C,0)),"",INDEX('[2]Výsledková listina'!$B:$T,MATCH($A75,'[2]Výsledková listina'!$C:$C,0),7))</f>
      </c>
      <c r="K75" s="4">
        <f>IF(ISNA(MATCH($A75,'[2]Výsledková listina'!$L:$L,0)),"",INDEX('[2]Výsledková listina'!$B:$T,MATCH($A75,'[2]Výsledková listina'!$L:$L,0),15))</f>
      </c>
      <c r="L75" s="4">
        <f>IF(ISNA(MATCH($A75,'[2]Výsledková listina'!$L:$L,0)),"",INDEX('[2]Výsledková listina'!$B:$T,MATCH($A75,'[2]Výsledková listina'!$L:$L,0),16))</f>
      </c>
      <c r="M75" s="4">
        <f>IF(ISNA(MATCH($A75,'[3]Výsledková listina'!$C:$C,0)),"",INDEX('[3]Výsledková listina'!$B:$T,MATCH($A75,'[3]Výsledková listina'!$C:$C,0),6))</f>
      </c>
      <c r="N75" s="4">
        <f>IF(ISNA(MATCH($A75,'[3]Výsledková listina'!$C:$C,0)),"",INDEX('[3]Výsledková listina'!$B:$T,MATCH($A75,'[3]Výsledková listina'!$C:$C,0),7))</f>
      </c>
      <c r="O75" s="4">
        <f>IF(ISNA(MATCH($A75,'[3]Výsledková listina'!$L:$L,0)),"",INDEX('[3]Výsledková listina'!$B:$T,MATCH($A75,'[3]Výsledková listina'!$L:$L,0),15))</f>
      </c>
      <c r="P75" s="4">
        <f>IF(ISNA(MATCH($A75,'[3]Výsledková listina'!$L:$L,0)),"",INDEX('[3]Výsledková listina'!$B:$T,MATCH($A75,'[3]Výsledková listina'!$L:$L,0),16))</f>
      </c>
      <c r="Q75" s="4">
        <f>IF(ISNA(MATCH($A75,'[4]Výsledková listina'!$C:$C,0)),"",INDEX('[4]Výsledková listina'!$B:$T,MATCH($A75,'[4]Výsledková listina'!$C:$C,0),6))</f>
      </c>
      <c r="R75" s="4">
        <f>IF(ISNA(MATCH($A75,'[4]Výsledková listina'!$C:$C,0)),"",INDEX('[4]Výsledková listina'!$B:$T,MATCH($A75,'[4]Výsledková listina'!$C:$C,0),7))</f>
      </c>
      <c r="S75" s="4">
        <f>IF(ISNA(MATCH($A75,'[4]Výsledková listina'!$L:$L,0)),"",INDEX('[4]Výsledková listina'!$B:$T,MATCH($A75,'[4]Výsledková listina'!$L:$L,0),15))</f>
      </c>
      <c r="T75" s="4">
        <f>IF(ISNA(MATCH($A75,'[4]Výsledková listina'!$L:$L,0)),"",INDEX('[4]Výsledková listina'!$B:$T,MATCH($A75,'[4]Výsledková listina'!$L:$L,0),16))</f>
      </c>
      <c r="U75" s="4">
        <f t="shared" si="8"/>
        <v>0</v>
      </c>
      <c r="V75" s="4">
        <f t="shared" si="9"/>
        <v>0</v>
      </c>
      <c r="W75" s="4">
        <f t="shared" si="10"/>
        <v>0</v>
      </c>
      <c r="X75" s="5">
        <f t="shared" si="11"/>
        <v>72</v>
      </c>
    </row>
    <row r="76" spans="1:24" ht="25.5" customHeight="1">
      <c r="A76" s="6">
        <v>71</v>
      </c>
      <c r="B76" s="7" t="s">
        <v>26</v>
      </c>
      <c r="C76" s="7" t="s">
        <v>15</v>
      </c>
      <c r="D76" s="8" t="s">
        <v>155</v>
      </c>
      <c r="E76" s="4">
        <f>IF(ISNA(MATCH($A76,'[1]Výsledková listina'!$C:$C,0)),"",INDEX('[1]Výsledková listina'!$B:$T,MATCH($A76,'[1]Výsledková listina'!$C:$C,0),6))</f>
      </c>
      <c r="F76" s="4">
        <f>IF(ISNA(MATCH($A76,'[1]Výsledková listina'!$C:$C,0)),"",INDEX('[1]Výsledková listina'!$B:$T,MATCH($A76,'[1]Výsledková listina'!$C:$C,0),7))</f>
      </c>
      <c r="G76" s="4">
        <f>IF(ISNA(MATCH($A76,'[1]Výsledková listina'!$L:$L,0)),"",INDEX('[1]Výsledková listina'!$B:$T,MATCH($A76,'[1]Výsledková listina'!$L:$L,0),15))</f>
      </c>
      <c r="H76" s="4">
        <f>IF(ISNA(MATCH($A76,'[1]Výsledková listina'!$L:$L,0)),"",INDEX('[1]Výsledková listina'!$B:$T,MATCH($A76,'[1]Výsledková listina'!$L:$L,0),16))</f>
      </c>
      <c r="I76" s="4">
        <f>IF(ISNA(MATCH($A76,'[2]Výsledková listina'!$C:$C,0)),"",INDEX('[2]Výsledková listina'!$B:$T,MATCH($A76,'[2]Výsledková listina'!$C:$C,0),6))</f>
      </c>
      <c r="J76" s="4">
        <f>IF(ISNA(MATCH($A76,'[2]Výsledková listina'!$C:$C,0)),"",INDEX('[2]Výsledková listina'!$B:$T,MATCH($A76,'[2]Výsledková listina'!$C:$C,0),7))</f>
      </c>
      <c r="K76" s="4">
        <f>IF(ISNA(MATCH($A76,'[2]Výsledková listina'!$L:$L,0)),"",INDEX('[2]Výsledková listina'!$B:$T,MATCH($A76,'[2]Výsledková listina'!$L:$L,0),15))</f>
      </c>
      <c r="L76" s="4">
        <f>IF(ISNA(MATCH($A76,'[2]Výsledková listina'!$L:$L,0)),"",INDEX('[2]Výsledková listina'!$B:$T,MATCH($A76,'[2]Výsledková listina'!$L:$L,0),16))</f>
      </c>
      <c r="M76" s="4">
        <f>IF(ISNA(MATCH($A76,'[3]Výsledková listina'!$C:$C,0)),"",INDEX('[3]Výsledková listina'!$B:$T,MATCH($A76,'[3]Výsledková listina'!$C:$C,0),6))</f>
      </c>
      <c r="N76" s="4">
        <f>IF(ISNA(MATCH($A76,'[3]Výsledková listina'!$C:$C,0)),"",INDEX('[3]Výsledková listina'!$B:$T,MATCH($A76,'[3]Výsledková listina'!$C:$C,0),7))</f>
      </c>
      <c r="O76" s="4">
        <f>IF(ISNA(MATCH($A76,'[3]Výsledková listina'!$L:$L,0)),"",INDEX('[3]Výsledková listina'!$B:$T,MATCH($A76,'[3]Výsledková listina'!$L:$L,0),15))</f>
      </c>
      <c r="P76" s="4">
        <f>IF(ISNA(MATCH($A76,'[3]Výsledková listina'!$L:$L,0)),"",INDEX('[3]Výsledková listina'!$B:$T,MATCH($A76,'[3]Výsledková listina'!$L:$L,0),16))</f>
      </c>
      <c r="Q76" s="4">
        <f>IF(ISNA(MATCH($A76,'[4]Výsledková listina'!$C:$C,0)),"",INDEX('[4]Výsledková listina'!$B:$T,MATCH($A76,'[4]Výsledková listina'!$C:$C,0),6))</f>
      </c>
      <c r="R76" s="4">
        <f>IF(ISNA(MATCH($A76,'[4]Výsledková listina'!$C:$C,0)),"",INDEX('[4]Výsledková listina'!$B:$T,MATCH($A76,'[4]Výsledková listina'!$C:$C,0),7))</f>
      </c>
      <c r="S76" s="4">
        <f>IF(ISNA(MATCH($A76,'[4]Výsledková listina'!$L:$L,0)),"",INDEX('[4]Výsledková listina'!$B:$T,MATCH($A76,'[4]Výsledková listina'!$L:$L,0),15))</f>
      </c>
      <c r="T76" s="4">
        <f>IF(ISNA(MATCH($A76,'[4]Výsledková listina'!$L:$L,0)),"",INDEX('[4]Výsledková listina'!$B:$T,MATCH($A76,'[4]Výsledková listina'!$L:$L,0),16))</f>
      </c>
      <c r="U76" s="4">
        <f t="shared" si="8"/>
        <v>0</v>
      </c>
      <c r="V76" s="4">
        <f t="shared" si="9"/>
        <v>0</v>
      </c>
      <c r="W76" s="4">
        <f t="shared" si="10"/>
        <v>0</v>
      </c>
      <c r="X76" s="5">
        <f t="shared" si="11"/>
        <v>73</v>
      </c>
    </row>
    <row r="77" spans="1:24" ht="25.5" customHeight="1">
      <c r="A77" s="6">
        <v>1060</v>
      </c>
      <c r="B77" s="7" t="s">
        <v>27</v>
      </c>
      <c r="C77" s="7" t="s">
        <v>15</v>
      </c>
      <c r="D77" s="8" t="s">
        <v>155</v>
      </c>
      <c r="E77" s="4">
        <f>IF(ISNA(MATCH($A77,'[1]Výsledková listina'!$C:$C,0)),"",INDEX('[1]Výsledková listina'!$B:$T,MATCH($A77,'[1]Výsledková listina'!$C:$C,0),6))</f>
      </c>
      <c r="F77" s="4">
        <f>IF(ISNA(MATCH($A77,'[1]Výsledková listina'!$C:$C,0)),"",INDEX('[1]Výsledková listina'!$B:$T,MATCH($A77,'[1]Výsledková listina'!$C:$C,0),7))</f>
      </c>
      <c r="G77" s="4">
        <f>IF(ISNA(MATCH($A77,'[1]Výsledková listina'!$L:$L,0)),"",INDEX('[1]Výsledková listina'!$B:$T,MATCH($A77,'[1]Výsledková listina'!$L:$L,0),15))</f>
      </c>
      <c r="H77" s="4">
        <f>IF(ISNA(MATCH($A77,'[1]Výsledková listina'!$L:$L,0)),"",INDEX('[1]Výsledková listina'!$B:$T,MATCH($A77,'[1]Výsledková listina'!$L:$L,0),16))</f>
      </c>
      <c r="I77" s="4">
        <f>IF(ISNA(MATCH($A77,'[2]Výsledková listina'!$C:$C,0)),"",INDEX('[2]Výsledková listina'!$B:$T,MATCH($A77,'[2]Výsledková listina'!$C:$C,0),6))</f>
      </c>
      <c r="J77" s="4">
        <f>IF(ISNA(MATCH($A77,'[2]Výsledková listina'!$C:$C,0)),"",INDEX('[2]Výsledková listina'!$B:$T,MATCH($A77,'[2]Výsledková listina'!$C:$C,0),7))</f>
      </c>
      <c r="K77" s="4">
        <f>IF(ISNA(MATCH($A77,'[2]Výsledková listina'!$L:$L,0)),"",INDEX('[2]Výsledková listina'!$B:$T,MATCH($A77,'[2]Výsledková listina'!$L:$L,0),15))</f>
      </c>
      <c r="L77" s="4">
        <f>IF(ISNA(MATCH($A77,'[2]Výsledková listina'!$L:$L,0)),"",INDEX('[2]Výsledková listina'!$B:$T,MATCH($A77,'[2]Výsledková listina'!$L:$L,0),16))</f>
      </c>
      <c r="M77" s="4">
        <f>IF(ISNA(MATCH($A77,'[3]Výsledková listina'!$C:$C,0)),"",INDEX('[3]Výsledková listina'!$B:$T,MATCH($A77,'[3]Výsledková listina'!$C:$C,0),6))</f>
      </c>
      <c r="N77" s="4">
        <f>IF(ISNA(MATCH($A77,'[3]Výsledková listina'!$C:$C,0)),"",INDEX('[3]Výsledková listina'!$B:$T,MATCH($A77,'[3]Výsledková listina'!$C:$C,0),7))</f>
      </c>
      <c r="O77" s="4">
        <f>IF(ISNA(MATCH($A77,'[3]Výsledková listina'!$L:$L,0)),"",INDEX('[3]Výsledková listina'!$B:$T,MATCH($A77,'[3]Výsledková listina'!$L:$L,0),15))</f>
      </c>
      <c r="P77" s="4">
        <f>IF(ISNA(MATCH($A77,'[3]Výsledková listina'!$L:$L,0)),"",INDEX('[3]Výsledková listina'!$B:$T,MATCH($A77,'[3]Výsledková listina'!$L:$L,0),16))</f>
      </c>
      <c r="Q77" s="4">
        <f>IF(ISNA(MATCH($A77,'[4]Výsledková listina'!$C:$C,0)),"",INDEX('[4]Výsledková listina'!$B:$T,MATCH($A77,'[4]Výsledková listina'!$C:$C,0),6))</f>
      </c>
      <c r="R77" s="4">
        <f>IF(ISNA(MATCH($A77,'[4]Výsledková listina'!$C:$C,0)),"",INDEX('[4]Výsledková listina'!$B:$T,MATCH($A77,'[4]Výsledková listina'!$C:$C,0),7))</f>
      </c>
      <c r="S77" s="4">
        <f>IF(ISNA(MATCH($A77,'[4]Výsledková listina'!$L:$L,0)),"",INDEX('[4]Výsledková listina'!$B:$T,MATCH($A77,'[4]Výsledková listina'!$L:$L,0),15))</f>
      </c>
      <c r="T77" s="4">
        <f>IF(ISNA(MATCH($A77,'[4]Výsledková listina'!$L:$L,0)),"",INDEX('[4]Výsledková listina'!$B:$T,MATCH($A77,'[4]Výsledková listina'!$L:$L,0),16))</f>
      </c>
      <c r="U77" s="4">
        <f t="shared" si="8"/>
        <v>0</v>
      </c>
      <c r="V77" s="4">
        <f t="shared" si="9"/>
        <v>0</v>
      </c>
      <c r="W77" s="4">
        <f t="shared" si="10"/>
        <v>0</v>
      </c>
      <c r="X77" s="5">
        <f t="shared" si="11"/>
        <v>74</v>
      </c>
    </row>
    <row r="78" spans="1:24" ht="25.5" customHeight="1">
      <c r="A78" s="6">
        <v>558</v>
      </c>
      <c r="B78" s="7" t="s">
        <v>85</v>
      </c>
      <c r="C78" s="7" t="s">
        <v>15</v>
      </c>
      <c r="D78" s="8" t="s">
        <v>155</v>
      </c>
      <c r="E78" s="4">
        <f>IF(ISNA(MATCH($A78,'[1]Výsledková listina'!$C:$C,0)),"",INDEX('[1]Výsledková listina'!$B:$T,MATCH($A78,'[1]Výsledková listina'!$C:$C,0),6))</f>
      </c>
      <c r="F78" s="4">
        <f>IF(ISNA(MATCH($A78,'[1]Výsledková listina'!$C:$C,0)),"",INDEX('[1]Výsledková listina'!$B:$T,MATCH($A78,'[1]Výsledková listina'!$C:$C,0),7))</f>
      </c>
      <c r="G78" s="4">
        <f>IF(ISNA(MATCH($A78,'[1]Výsledková listina'!$L:$L,0)),"",INDEX('[1]Výsledková listina'!$B:$T,MATCH($A78,'[1]Výsledková listina'!$L:$L,0),15))</f>
      </c>
      <c r="H78" s="4">
        <f>IF(ISNA(MATCH($A78,'[1]Výsledková listina'!$L:$L,0)),"",INDEX('[1]Výsledková listina'!$B:$T,MATCH($A78,'[1]Výsledková listina'!$L:$L,0),16))</f>
      </c>
      <c r="I78" s="4">
        <f>IF(ISNA(MATCH($A78,'[2]Výsledková listina'!$C:$C,0)),"",INDEX('[2]Výsledková listina'!$B:$T,MATCH($A78,'[2]Výsledková listina'!$C:$C,0),6))</f>
      </c>
      <c r="J78" s="4">
        <f>IF(ISNA(MATCH($A78,'[2]Výsledková listina'!$C:$C,0)),"",INDEX('[2]Výsledková listina'!$B:$T,MATCH($A78,'[2]Výsledková listina'!$C:$C,0),7))</f>
      </c>
      <c r="K78" s="4">
        <f>IF(ISNA(MATCH($A78,'[2]Výsledková listina'!$L:$L,0)),"",INDEX('[2]Výsledková listina'!$B:$T,MATCH($A78,'[2]Výsledková listina'!$L:$L,0),15))</f>
      </c>
      <c r="L78" s="4">
        <f>IF(ISNA(MATCH($A78,'[2]Výsledková listina'!$L:$L,0)),"",INDEX('[2]Výsledková listina'!$B:$T,MATCH($A78,'[2]Výsledková listina'!$L:$L,0),16))</f>
      </c>
      <c r="M78" s="4">
        <f>IF(ISNA(MATCH($A78,'[3]Výsledková listina'!$C:$C,0)),"",INDEX('[3]Výsledková listina'!$B:$T,MATCH($A78,'[3]Výsledková listina'!$C:$C,0),6))</f>
      </c>
      <c r="N78" s="4">
        <f>IF(ISNA(MATCH($A78,'[3]Výsledková listina'!$C:$C,0)),"",INDEX('[3]Výsledková listina'!$B:$T,MATCH($A78,'[3]Výsledková listina'!$C:$C,0),7))</f>
      </c>
      <c r="O78" s="4">
        <f>IF(ISNA(MATCH($A78,'[3]Výsledková listina'!$L:$L,0)),"",INDEX('[3]Výsledková listina'!$B:$T,MATCH($A78,'[3]Výsledková listina'!$L:$L,0),15))</f>
      </c>
      <c r="P78" s="4">
        <f>IF(ISNA(MATCH($A78,'[3]Výsledková listina'!$L:$L,0)),"",INDEX('[3]Výsledková listina'!$B:$T,MATCH($A78,'[3]Výsledková listina'!$L:$L,0),16))</f>
      </c>
      <c r="Q78" s="4">
        <f>IF(ISNA(MATCH($A78,'[4]Výsledková listina'!$C:$C,0)),"",INDEX('[4]Výsledková listina'!$B:$T,MATCH($A78,'[4]Výsledková listina'!$C:$C,0),6))</f>
      </c>
      <c r="R78" s="4">
        <f>IF(ISNA(MATCH($A78,'[4]Výsledková listina'!$C:$C,0)),"",INDEX('[4]Výsledková listina'!$B:$T,MATCH($A78,'[4]Výsledková listina'!$C:$C,0),7))</f>
      </c>
      <c r="S78" s="4">
        <f>IF(ISNA(MATCH($A78,'[4]Výsledková listina'!$L:$L,0)),"",INDEX('[4]Výsledková listina'!$B:$T,MATCH($A78,'[4]Výsledková listina'!$L:$L,0),15))</f>
      </c>
      <c r="T78" s="4">
        <f>IF(ISNA(MATCH($A78,'[4]Výsledková listina'!$L:$L,0)),"",INDEX('[4]Výsledková listina'!$B:$T,MATCH($A78,'[4]Výsledková listina'!$L:$L,0),16))</f>
      </c>
      <c r="U78" s="4">
        <f t="shared" si="8"/>
        <v>0</v>
      </c>
      <c r="V78" s="4">
        <f t="shared" si="9"/>
        <v>0</v>
      </c>
      <c r="W78" s="4">
        <f t="shared" si="10"/>
        <v>0</v>
      </c>
      <c r="X78" s="5">
        <f t="shared" si="11"/>
        <v>75</v>
      </c>
    </row>
    <row r="79" spans="1:24" ht="25.5" customHeight="1">
      <c r="A79" s="6">
        <v>1076</v>
      </c>
      <c r="B79" s="7" t="s">
        <v>28</v>
      </c>
      <c r="C79" s="7" t="s">
        <v>15</v>
      </c>
      <c r="D79" s="8" t="s">
        <v>155</v>
      </c>
      <c r="E79" s="4">
        <f>IF(ISNA(MATCH($A79,'[1]Výsledková listina'!$C:$C,0)),"",INDEX('[1]Výsledková listina'!$B:$T,MATCH($A79,'[1]Výsledková listina'!$C:$C,0),6))</f>
      </c>
      <c r="F79" s="4">
        <f>IF(ISNA(MATCH($A79,'[1]Výsledková listina'!$C:$C,0)),"",INDEX('[1]Výsledková listina'!$B:$T,MATCH($A79,'[1]Výsledková listina'!$C:$C,0),7))</f>
      </c>
      <c r="G79" s="4">
        <f>IF(ISNA(MATCH($A79,'[1]Výsledková listina'!$L:$L,0)),"",INDEX('[1]Výsledková listina'!$B:$T,MATCH($A79,'[1]Výsledková listina'!$L:$L,0),15))</f>
      </c>
      <c r="H79" s="4">
        <f>IF(ISNA(MATCH($A79,'[1]Výsledková listina'!$L:$L,0)),"",INDEX('[1]Výsledková listina'!$B:$T,MATCH($A79,'[1]Výsledková listina'!$L:$L,0),16))</f>
      </c>
      <c r="I79" s="4">
        <f>IF(ISNA(MATCH($A79,'[2]Výsledková listina'!$C:$C,0)),"",INDEX('[2]Výsledková listina'!$B:$T,MATCH($A79,'[2]Výsledková listina'!$C:$C,0),6))</f>
      </c>
      <c r="J79" s="4">
        <f>IF(ISNA(MATCH($A79,'[2]Výsledková listina'!$C:$C,0)),"",INDEX('[2]Výsledková listina'!$B:$T,MATCH($A79,'[2]Výsledková listina'!$C:$C,0),7))</f>
      </c>
      <c r="K79" s="4">
        <f>IF(ISNA(MATCH($A79,'[2]Výsledková listina'!$L:$L,0)),"",INDEX('[2]Výsledková listina'!$B:$T,MATCH($A79,'[2]Výsledková listina'!$L:$L,0),15))</f>
      </c>
      <c r="L79" s="4">
        <f>IF(ISNA(MATCH($A79,'[2]Výsledková listina'!$L:$L,0)),"",INDEX('[2]Výsledková listina'!$B:$T,MATCH($A79,'[2]Výsledková listina'!$L:$L,0),16))</f>
      </c>
      <c r="M79" s="4">
        <f>IF(ISNA(MATCH($A79,'[3]Výsledková listina'!$C:$C,0)),"",INDEX('[3]Výsledková listina'!$B:$T,MATCH($A79,'[3]Výsledková listina'!$C:$C,0),6))</f>
      </c>
      <c r="N79" s="4">
        <f>IF(ISNA(MATCH($A79,'[3]Výsledková listina'!$C:$C,0)),"",INDEX('[3]Výsledková listina'!$B:$T,MATCH($A79,'[3]Výsledková listina'!$C:$C,0),7))</f>
      </c>
      <c r="O79" s="4">
        <f>IF(ISNA(MATCH($A79,'[3]Výsledková listina'!$L:$L,0)),"",INDEX('[3]Výsledková listina'!$B:$T,MATCH($A79,'[3]Výsledková listina'!$L:$L,0),15))</f>
      </c>
      <c r="P79" s="4">
        <f>IF(ISNA(MATCH($A79,'[3]Výsledková listina'!$L:$L,0)),"",INDEX('[3]Výsledková listina'!$B:$T,MATCH($A79,'[3]Výsledková listina'!$L:$L,0),16))</f>
      </c>
      <c r="Q79" s="4">
        <f>IF(ISNA(MATCH($A79,'[4]Výsledková listina'!$C:$C,0)),"",INDEX('[4]Výsledková listina'!$B:$T,MATCH($A79,'[4]Výsledková listina'!$C:$C,0),6))</f>
      </c>
      <c r="R79" s="4">
        <f>IF(ISNA(MATCH($A79,'[4]Výsledková listina'!$C:$C,0)),"",INDEX('[4]Výsledková listina'!$B:$T,MATCH($A79,'[4]Výsledková listina'!$C:$C,0),7))</f>
      </c>
      <c r="S79" s="4">
        <f>IF(ISNA(MATCH($A79,'[4]Výsledková listina'!$L:$L,0)),"",INDEX('[4]Výsledková listina'!$B:$T,MATCH($A79,'[4]Výsledková listina'!$L:$L,0),15))</f>
      </c>
      <c r="T79" s="4">
        <f>IF(ISNA(MATCH($A79,'[4]Výsledková listina'!$L:$L,0)),"",INDEX('[4]Výsledková listina'!$B:$T,MATCH($A79,'[4]Výsledková listina'!$L:$L,0),16))</f>
      </c>
      <c r="U79" s="4">
        <f t="shared" si="8"/>
        <v>0</v>
      </c>
      <c r="V79" s="4">
        <f t="shared" si="9"/>
        <v>0</v>
      </c>
      <c r="W79" s="4">
        <f t="shared" si="10"/>
        <v>0</v>
      </c>
      <c r="X79" s="5">
        <f t="shared" si="11"/>
        <v>76</v>
      </c>
    </row>
    <row r="80" spans="1:24" ht="25.5" customHeight="1">
      <c r="A80" s="6">
        <v>1083</v>
      </c>
      <c r="B80" s="7" t="s">
        <v>29</v>
      </c>
      <c r="C80" s="7" t="s">
        <v>25</v>
      </c>
      <c r="D80" s="8" t="s">
        <v>155</v>
      </c>
      <c r="E80" s="4">
        <f>IF(ISNA(MATCH($A80,'[1]Výsledková listina'!$C:$C,0)),"",INDEX('[1]Výsledková listina'!$B:$T,MATCH($A80,'[1]Výsledková listina'!$C:$C,0),6))</f>
      </c>
      <c r="F80" s="4">
        <f>IF(ISNA(MATCH($A80,'[1]Výsledková listina'!$C:$C,0)),"",INDEX('[1]Výsledková listina'!$B:$T,MATCH($A80,'[1]Výsledková listina'!$C:$C,0),7))</f>
      </c>
      <c r="G80" s="4">
        <f>IF(ISNA(MATCH($A80,'[1]Výsledková listina'!$L:$L,0)),"",INDEX('[1]Výsledková listina'!$B:$T,MATCH($A80,'[1]Výsledková listina'!$L:$L,0),15))</f>
      </c>
      <c r="H80" s="4">
        <f>IF(ISNA(MATCH($A80,'[1]Výsledková listina'!$L:$L,0)),"",INDEX('[1]Výsledková listina'!$B:$T,MATCH($A80,'[1]Výsledková listina'!$L:$L,0),16))</f>
      </c>
      <c r="I80" s="4">
        <f>IF(ISNA(MATCH($A80,'[2]Výsledková listina'!$C:$C,0)),"",INDEX('[2]Výsledková listina'!$B:$T,MATCH($A80,'[2]Výsledková listina'!$C:$C,0),6))</f>
      </c>
      <c r="J80" s="4">
        <f>IF(ISNA(MATCH($A80,'[2]Výsledková listina'!$C:$C,0)),"",INDEX('[2]Výsledková listina'!$B:$T,MATCH($A80,'[2]Výsledková listina'!$C:$C,0),7))</f>
      </c>
      <c r="K80" s="4">
        <f>IF(ISNA(MATCH($A80,'[2]Výsledková listina'!$L:$L,0)),"",INDEX('[2]Výsledková listina'!$B:$T,MATCH($A80,'[2]Výsledková listina'!$L:$L,0),15))</f>
      </c>
      <c r="L80" s="4">
        <f>IF(ISNA(MATCH($A80,'[2]Výsledková listina'!$L:$L,0)),"",INDEX('[2]Výsledková listina'!$B:$T,MATCH($A80,'[2]Výsledková listina'!$L:$L,0),16))</f>
      </c>
      <c r="M80" s="4">
        <f>IF(ISNA(MATCH($A80,'[3]Výsledková listina'!$C:$C,0)),"",INDEX('[3]Výsledková listina'!$B:$T,MATCH($A80,'[3]Výsledková listina'!$C:$C,0),6))</f>
      </c>
      <c r="N80" s="4">
        <f>IF(ISNA(MATCH($A80,'[3]Výsledková listina'!$C:$C,0)),"",INDEX('[3]Výsledková listina'!$B:$T,MATCH($A80,'[3]Výsledková listina'!$C:$C,0),7))</f>
      </c>
      <c r="O80" s="4">
        <f>IF(ISNA(MATCH($A80,'[3]Výsledková listina'!$L:$L,0)),"",INDEX('[3]Výsledková listina'!$B:$T,MATCH($A80,'[3]Výsledková listina'!$L:$L,0),15))</f>
      </c>
      <c r="P80" s="4">
        <f>IF(ISNA(MATCH($A80,'[3]Výsledková listina'!$L:$L,0)),"",INDEX('[3]Výsledková listina'!$B:$T,MATCH($A80,'[3]Výsledková listina'!$L:$L,0),16))</f>
      </c>
      <c r="Q80" s="4">
        <f>IF(ISNA(MATCH($A80,'[4]Výsledková listina'!$C:$C,0)),"",INDEX('[4]Výsledková listina'!$B:$T,MATCH($A80,'[4]Výsledková listina'!$C:$C,0),6))</f>
      </c>
      <c r="R80" s="4">
        <f>IF(ISNA(MATCH($A80,'[4]Výsledková listina'!$C:$C,0)),"",INDEX('[4]Výsledková listina'!$B:$T,MATCH($A80,'[4]Výsledková listina'!$C:$C,0),7))</f>
      </c>
      <c r="S80" s="4">
        <f>IF(ISNA(MATCH($A80,'[4]Výsledková listina'!$L:$L,0)),"",INDEX('[4]Výsledková listina'!$B:$T,MATCH($A80,'[4]Výsledková listina'!$L:$L,0),15))</f>
      </c>
      <c r="T80" s="4">
        <f>IF(ISNA(MATCH($A80,'[4]Výsledková listina'!$L:$L,0)),"",INDEX('[4]Výsledková listina'!$B:$T,MATCH($A80,'[4]Výsledková listina'!$L:$L,0),16))</f>
      </c>
      <c r="U80" s="4">
        <f t="shared" si="8"/>
        <v>0</v>
      </c>
      <c r="V80" s="4">
        <f t="shared" si="9"/>
        <v>0</v>
      </c>
      <c r="W80" s="4">
        <f t="shared" si="10"/>
        <v>0</v>
      </c>
      <c r="X80" s="5">
        <f t="shared" si="11"/>
        <v>77</v>
      </c>
    </row>
    <row r="81" spans="1:24" ht="25.5" customHeight="1">
      <c r="A81" s="6">
        <v>27</v>
      </c>
      <c r="B81" s="7" t="s">
        <v>30</v>
      </c>
      <c r="C81" s="7" t="s">
        <v>15</v>
      </c>
      <c r="D81" s="8" t="s">
        <v>156</v>
      </c>
      <c r="E81" s="4">
        <f>IF(ISNA(MATCH($A81,'[1]Výsledková listina'!$C:$C,0)),"",INDEX('[1]Výsledková listina'!$B:$T,MATCH($A81,'[1]Výsledková listina'!$C:$C,0),6))</f>
      </c>
      <c r="F81" s="4">
        <f>IF(ISNA(MATCH($A81,'[1]Výsledková listina'!$C:$C,0)),"",INDEX('[1]Výsledková listina'!$B:$T,MATCH($A81,'[1]Výsledková listina'!$C:$C,0),7))</f>
      </c>
      <c r="G81" s="4">
        <f>IF(ISNA(MATCH($A81,'[1]Výsledková listina'!$L:$L,0)),"",INDEX('[1]Výsledková listina'!$B:$T,MATCH($A81,'[1]Výsledková listina'!$L:$L,0),15))</f>
      </c>
      <c r="H81" s="4">
        <f>IF(ISNA(MATCH($A81,'[1]Výsledková listina'!$L:$L,0)),"",INDEX('[1]Výsledková listina'!$B:$T,MATCH($A81,'[1]Výsledková listina'!$L:$L,0),16))</f>
      </c>
      <c r="I81" s="4">
        <f>IF(ISNA(MATCH($A81,'[2]Výsledková listina'!$C:$C,0)),"",INDEX('[2]Výsledková listina'!$B:$T,MATCH($A81,'[2]Výsledková listina'!$C:$C,0),6))</f>
      </c>
      <c r="J81" s="4">
        <f>IF(ISNA(MATCH($A81,'[2]Výsledková listina'!$C:$C,0)),"",INDEX('[2]Výsledková listina'!$B:$T,MATCH($A81,'[2]Výsledková listina'!$C:$C,0),7))</f>
      </c>
      <c r="K81" s="4">
        <f>IF(ISNA(MATCH($A81,'[2]Výsledková listina'!$L:$L,0)),"",INDEX('[2]Výsledková listina'!$B:$T,MATCH($A81,'[2]Výsledková listina'!$L:$L,0),15))</f>
      </c>
      <c r="L81" s="4">
        <f>IF(ISNA(MATCH($A81,'[2]Výsledková listina'!$L:$L,0)),"",INDEX('[2]Výsledková listina'!$B:$T,MATCH($A81,'[2]Výsledková listina'!$L:$L,0),16))</f>
      </c>
      <c r="M81" s="4">
        <f>IF(ISNA(MATCH($A81,'[3]Výsledková listina'!$C:$C,0)),"",INDEX('[3]Výsledková listina'!$B:$T,MATCH($A81,'[3]Výsledková listina'!$C:$C,0),6))</f>
      </c>
      <c r="N81" s="4">
        <f>IF(ISNA(MATCH($A81,'[3]Výsledková listina'!$C:$C,0)),"",INDEX('[3]Výsledková listina'!$B:$T,MATCH($A81,'[3]Výsledková listina'!$C:$C,0),7))</f>
      </c>
      <c r="O81" s="4">
        <f>IF(ISNA(MATCH($A81,'[3]Výsledková listina'!$L:$L,0)),"",INDEX('[3]Výsledková listina'!$B:$T,MATCH($A81,'[3]Výsledková listina'!$L:$L,0),15))</f>
      </c>
      <c r="P81" s="4">
        <f>IF(ISNA(MATCH($A81,'[3]Výsledková listina'!$L:$L,0)),"",INDEX('[3]Výsledková listina'!$B:$T,MATCH($A81,'[3]Výsledková listina'!$L:$L,0),16))</f>
      </c>
      <c r="Q81" s="4">
        <f>IF(ISNA(MATCH($A81,'[4]Výsledková listina'!$C:$C,0)),"",INDEX('[4]Výsledková listina'!$B:$T,MATCH($A81,'[4]Výsledková listina'!$C:$C,0),6))</f>
      </c>
      <c r="R81" s="4">
        <f>IF(ISNA(MATCH($A81,'[4]Výsledková listina'!$C:$C,0)),"",INDEX('[4]Výsledková listina'!$B:$T,MATCH($A81,'[4]Výsledková listina'!$C:$C,0),7))</f>
      </c>
      <c r="S81" s="4">
        <f>IF(ISNA(MATCH($A81,'[4]Výsledková listina'!$L:$L,0)),"",INDEX('[4]Výsledková listina'!$B:$T,MATCH($A81,'[4]Výsledková listina'!$L:$L,0),15))</f>
      </c>
      <c r="T81" s="4">
        <f>IF(ISNA(MATCH($A81,'[4]Výsledková listina'!$L:$L,0)),"",INDEX('[4]Výsledková listina'!$B:$T,MATCH($A81,'[4]Výsledková listina'!$L:$L,0),16))</f>
      </c>
      <c r="U81" s="4">
        <f t="shared" si="8"/>
        <v>0</v>
      </c>
      <c r="V81" s="4">
        <f t="shared" si="9"/>
        <v>0</v>
      </c>
      <c r="W81" s="4">
        <f t="shared" si="10"/>
        <v>0</v>
      </c>
      <c r="X81" s="5">
        <f t="shared" si="11"/>
        <v>78</v>
      </c>
    </row>
    <row r="82" spans="1:24" ht="25.5" customHeight="1">
      <c r="A82" s="6">
        <v>35</v>
      </c>
      <c r="B82" s="7" t="s">
        <v>38</v>
      </c>
      <c r="C82" s="7" t="s">
        <v>15</v>
      </c>
      <c r="D82" s="8" t="s">
        <v>156</v>
      </c>
      <c r="E82" s="4">
        <f>IF(ISNA(MATCH($A82,'[1]Výsledková listina'!$C:$C,0)),"",INDEX('[1]Výsledková listina'!$B:$T,MATCH($A82,'[1]Výsledková listina'!$C:$C,0),6))</f>
      </c>
      <c r="F82" s="4">
        <f>IF(ISNA(MATCH($A82,'[1]Výsledková listina'!$C:$C,0)),"",INDEX('[1]Výsledková listina'!$B:$T,MATCH($A82,'[1]Výsledková listina'!$C:$C,0),7))</f>
      </c>
      <c r="G82" s="4">
        <f>IF(ISNA(MATCH($A82,'[1]Výsledková listina'!$L:$L,0)),"",INDEX('[1]Výsledková listina'!$B:$T,MATCH($A82,'[1]Výsledková listina'!$L:$L,0),15))</f>
      </c>
      <c r="H82" s="4">
        <f>IF(ISNA(MATCH($A82,'[1]Výsledková listina'!$L:$L,0)),"",INDEX('[1]Výsledková listina'!$B:$T,MATCH($A82,'[1]Výsledková listina'!$L:$L,0),16))</f>
      </c>
      <c r="I82" s="4">
        <f>IF(ISNA(MATCH($A82,'[2]Výsledková listina'!$C:$C,0)),"",INDEX('[2]Výsledková listina'!$B:$T,MATCH($A82,'[2]Výsledková listina'!$C:$C,0),6))</f>
      </c>
      <c r="J82" s="4">
        <f>IF(ISNA(MATCH($A82,'[2]Výsledková listina'!$C:$C,0)),"",INDEX('[2]Výsledková listina'!$B:$T,MATCH($A82,'[2]Výsledková listina'!$C:$C,0),7))</f>
      </c>
      <c r="K82" s="4">
        <f>IF(ISNA(MATCH($A82,'[2]Výsledková listina'!$L:$L,0)),"",INDEX('[2]Výsledková listina'!$B:$T,MATCH($A82,'[2]Výsledková listina'!$L:$L,0),15))</f>
      </c>
      <c r="L82" s="4">
        <f>IF(ISNA(MATCH($A82,'[2]Výsledková listina'!$L:$L,0)),"",INDEX('[2]Výsledková listina'!$B:$T,MATCH($A82,'[2]Výsledková listina'!$L:$L,0),16))</f>
      </c>
      <c r="M82" s="4">
        <f>IF(ISNA(MATCH($A82,'[3]Výsledková listina'!$C:$C,0)),"",INDEX('[3]Výsledková listina'!$B:$T,MATCH($A82,'[3]Výsledková listina'!$C:$C,0),6))</f>
      </c>
      <c r="N82" s="4">
        <f>IF(ISNA(MATCH($A82,'[3]Výsledková listina'!$C:$C,0)),"",INDEX('[3]Výsledková listina'!$B:$T,MATCH($A82,'[3]Výsledková listina'!$C:$C,0),7))</f>
      </c>
      <c r="O82" s="4">
        <f>IF(ISNA(MATCH($A82,'[3]Výsledková listina'!$L:$L,0)),"",INDEX('[3]Výsledková listina'!$B:$T,MATCH($A82,'[3]Výsledková listina'!$L:$L,0),15))</f>
      </c>
      <c r="P82" s="4">
        <f>IF(ISNA(MATCH($A82,'[3]Výsledková listina'!$L:$L,0)),"",INDEX('[3]Výsledková listina'!$B:$T,MATCH($A82,'[3]Výsledková listina'!$L:$L,0),16))</f>
      </c>
      <c r="Q82" s="4">
        <f>IF(ISNA(MATCH($A82,'[4]Výsledková listina'!$C:$C,0)),"",INDEX('[4]Výsledková listina'!$B:$T,MATCH($A82,'[4]Výsledková listina'!$C:$C,0),6))</f>
      </c>
      <c r="R82" s="4">
        <f>IF(ISNA(MATCH($A82,'[4]Výsledková listina'!$C:$C,0)),"",INDEX('[4]Výsledková listina'!$B:$T,MATCH($A82,'[4]Výsledková listina'!$C:$C,0),7))</f>
      </c>
      <c r="S82" s="4">
        <f>IF(ISNA(MATCH($A82,'[4]Výsledková listina'!$L:$L,0)),"",INDEX('[4]Výsledková listina'!$B:$T,MATCH($A82,'[4]Výsledková listina'!$L:$L,0),15))</f>
      </c>
      <c r="T82" s="4">
        <f>IF(ISNA(MATCH($A82,'[4]Výsledková listina'!$L:$L,0)),"",INDEX('[4]Výsledková listina'!$B:$T,MATCH($A82,'[4]Výsledková listina'!$L:$L,0),16))</f>
      </c>
      <c r="U82" s="4">
        <f t="shared" si="8"/>
        <v>0</v>
      </c>
      <c r="V82" s="4">
        <f t="shared" si="9"/>
        <v>0</v>
      </c>
      <c r="W82" s="4">
        <f t="shared" si="10"/>
        <v>0</v>
      </c>
      <c r="X82" s="5">
        <f t="shared" si="11"/>
        <v>79</v>
      </c>
    </row>
    <row r="83" spans="1:24" ht="25.5" customHeight="1">
      <c r="A83" s="6">
        <v>18</v>
      </c>
      <c r="B83" s="7" t="s">
        <v>16</v>
      </c>
      <c r="C83" s="7" t="s">
        <v>21</v>
      </c>
      <c r="D83" s="8" t="s">
        <v>156</v>
      </c>
      <c r="E83" s="4">
        <f>IF(ISNA(MATCH($A83,'[1]Výsledková listina'!$C:$C,0)),"",INDEX('[1]Výsledková listina'!$B:$T,MATCH($A83,'[1]Výsledková listina'!$C:$C,0),6))</f>
      </c>
      <c r="F83" s="4">
        <f>IF(ISNA(MATCH($A83,'[1]Výsledková listina'!$C:$C,0)),"",INDEX('[1]Výsledková listina'!$B:$T,MATCH($A83,'[1]Výsledková listina'!$C:$C,0),7))</f>
      </c>
      <c r="G83" s="4">
        <f>IF(ISNA(MATCH($A83,'[1]Výsledková listina'!$L:$L,0)),"",INDEX('[1]Výsledková listina'!$B:$T,MATCH($A83,'[1]Výsledková listina'!$L:$L,0),15))</f>
      </c>
      <c r="H83" s="4">
        <f>IF(ISNA(MATCH($A83,'[1]Výsledková listina'!$L:$L,0)),"",INDEX('[1]Výsledková listina'!$B:$T,MATCH($A83,'[1]Výsledková listina'!$L:$L,0),16))</f>
      </c>
      <c r="I83" s="4">
        <f>IF(ISNA(MATCH($A83,'[2]Výsledková listina'!$C:$C,0)),"",INDEX('[2]Výsledková listina'!$B:$T,MATCH($A83,'[2]Výsledková listina'!$C:$C,0),6))</f>
      </c>
      <c r="J83" s="4">
        <f>IF(ISNA(MATCH($A83,'[2]Výsledková listina'!$C:$C,0)),"",INDEX('[2]Výsledková listina'!$B:$T,MATCH($A83,'[2]Výsledková listina'!$C:$C,0),7))</f>
      </c>
      <c r="K83" s="4">
        <f>IF(ISNA(MATCH($A83,'[2]Výsledková listina'!$L:$L,0)),"",INDEX('[2]Výsledková listina'!$B:$T,MATCH($A83,'[2]Výsledková listina'!$L:$L,0),15))</f>
      </c>
      <c r="L83" s="4">
        <f>IF(ISNA(MATCH($A83,'[2]Výsledková listina'!$L:$L,0)),"",INDEX('[2]Výsledková listina'!$B:$T,MATCH($A83,'[2]Výsledková listina'!$L:$L,0),16))</f>
      </c>
      <c r="M83" s="4">
        <f>IF(ISNA(MATCH($A83,'[3]Výsledková listina'!$C:$C,0)),"",INDEX('[3]Výsledková listina'!$B:$T,MATCH($A83,'[3]Výsledková listina'!$C:$C,0),6))</f>
      </c>
      <c r="N83" s="4">
        <f>IF(ISNA(MATCH($A83,'[3]Výsledková listina'!$C:$C,0)),"",INDEX('[3]Výsledková listina'!$B:$T,MATCH($A83,'[3]Výsledková listina'!$C:$C,0),7))</f>
      </c>
      <c r="O83" s="4">
        <f>IF(ISNA(MATCH($A83,'[3]Výsledková listina'!$L:$L,0)),"",INDEX('[3]Výsledková listina'!$B:$T,MATCH($A83,'[3]Výsledková listina'!$L:$L,0),15))</f>
      </c>
      <c r="P83" s="4">
        <f>IF(ISNA(MATCH($A83,'[3]Výsledková listina'!$L:$L,0)),"",INDEX('[3]Výsledková listina'!$B:$T,MATCH($A83,'[3]Výsledková listina'!$L:$L,0),16))</f>
      </c>
      <c r="Q83" s="4">
        <f>IF(ISNA(MATCH($A83,'[4]Výsledková listina'!$C:$C,0)),"",INDEX('[4]Výsledková listina'!$B:$T,MATCH($A83,'[4]Výsledková listina'!$C:$C,0),6))</f>
      </c>
      <c r="R83" s="4">
        <f>IF(ISNA(MATCH($A83,'[4]Výsledková listina'!$C:$C,0)),"",INDEX('[4]Výsledková listina'!$B:$T,MATCH($A83,'[4]Výsledková listina'!$C:$C,0),7))</f>
      </c>
      <c r="S83" s="4">
        <f>IF(ISNA(MATCH($A83,'[4]Výsledková listina'!$L:$L,0)),"",INDEX('[4]Výsledková listina'!$B:$T,MATCH($A83,'[4]Výsledková listina'!$L:$L,0),15))</f>
      </c>
      <c r="T83" s="4">
        <f>IF(ISNA(MATCH($A83,'[4]Výsledková listina'!$L:$L,0)),"",INDEX('[4]Výsledková listina'!$B:$T,MATCH($A83,'[4]Výsledková listina'!$L:$L,0),16))</f>
      </c>
      <c r="U83" s="4">
        <f t="shared" si="8"/>
        <v>0</v>
      </c>
      <c r="V83" s="4">
        <f t="shared" si="9"/>
        <v>0</v>
      </c>
      <c r="W83" s="4">
        <f t="shared" si="10"/>
        <v>0</v>
      </c>
      <c r="X83" s="5">
        <f t="shared" si="11"/>
        <v>80</v>
      </c>
    </row>
    <row r="84" spans="1:24" ht="25.5" customHeight="1">
      <c r="A84" s="6">
        <v>37</v>
      </c>
      <c r="B84" s="7" t="s">
        <v>40</v>
      </c>
      <c r="C84" s="7" t="s">
        <v>15</v>
      </c>
      <c r="D84" s="8" t="s">
        <v>156</v>
      </c>
      <c r="E84" s="4">
        <f>IF(ISNA(MATCH($A84,'[1]Výsledková listina'!$C:$C,0)),"",INDEX('[1]Výsledková listina'!$B:$T,MATCH($A84,'[1]Výsledková listina'!$C:$C,0),6))</f>
      </c>
      <c r="F84" s="4">
        <f>IF(ISNA(MATCH($A84,'[1]Výsledková listina'!$C:$C,0)),"",INDEX('[1]Výsledková listina'!$B:$T,MATCH($A84,'[1]Výsledková listina'!$C:$C,0),7))</f>
      </c>
      <c r="G84" s="4">
        <f>IF(ISNA(MATCH($A84,'[1]Výsledková listina'!$L:$L,0)),"",INDEX('[1]Výsledková listina'!$B:$T,MATCH($A84,'[1]Výsledková listina'!$L:$L,0),15))</f>
      </c>
      <c r="H84" s="4">
        <f>IF(ISNA(MATCH($A84,'[1]Výsledková listina'!$L:$L,0)),"",INDEX('[1]Výsledková listina'!$B:$T,MATCH($A84,'[1]Výsledková listina'!$L:$L,0),16))</f>
      </c>
      <c r="I84" s="4">
        <f>IF(ISNA(MATCH($A84,'[2]Výsledková listina'!$C:$C,0)),"",INDEX('[2]Výsledková listina'!$B:$T,MATCH($A84,'[2]Výsledková listina'!$C:$C,0),6))</f>
      </c>
      <c r="J84" s="4">
        <f>IF(ISNA(MATCH($A84,'[2]Výsledková listina'!$C:$C,0)),"",INDEX('[2]Výsledková listina'!$B:$T,MATCH($A84,'[2]Výsledková listina'!$C:$C,0),7))</f>
      </c>
      <c r="K84" s="4">
        <f>IF(ISNA(MATCH($A84,'[2]Výsledková listina'!$L:$L,0)),"",INDEX('[2]Výsledková listina'!$B:$T,MATCH($A84,'[2]Výsledková listina'!$L:$L,0),15))</f>
      </c>
      <c r="L84" s="4">
        <f>IF(ISNA(MATCH($A84,'[2]Výsledková listina'!$L:$L,0)),"",INDEX('[2]Výsledková listina'!$B:$T,MATCH($A84,'[2]Výsledková listina'!$L:$L,0),16))</f>
      </c>
      <c r="M84" s="4">
        <f>IF(ISNA(MATCH($A84,'[3]Výsledková listina'!$C:$C,0)),"",INDEX('[3]Výsledková listina'!$B:$T,MATCH($A84,'[3]Výsledková listina'!$C:$C,0),6))</f>
      </c>
      <c r="N84" s="4">
        <f>IF(ISNA(MATCH($A84,'[3]Výsledková listina'!$C:$C,0)),"",INDEX('[3]Výsledková listina'!$B:$T,MATCH($A84,'[3]Výsledková listina'!$C:$C,0),7))</f>
      </c>
      <c r="O84" s="4">
        <f>IF(ISNA(MATCH($A84,'[3]Výsledková listina'!$L:$L,0)),"",INDEX('[3]Výsledková listina'!$B:$T,MATCH($A84,'[3]Výsledková listina'!$L:$L,0),15))</f>
      </c>
      <c r="P84" s="4">
        <f>IF(ISNA(MATCH($A84,'[3]Výsledková listina'!$L:$L,0)),"",INDEX('[3]Výsledková listina'!$B:$T,MATCH($A84,'[3]Výsledková listina'!$L:$L,0),16))</f>
      </c>
      <c r="Q84" s="4">
        <f>IF(ISNA(MATCH($A84,'[4]Výsledková listina'!$C:$C,0)),"",INDEX('[4]Výsledková listina'!$B:$T,MATCH($A84,'[4]Výsledková listina'!$C:$C,0),6))</f>
      </c>
      <c r="R84" s="4">
        <f>IF(ISNA(MATCH($A84,'[4]Výsledková listina'!$C:$C,0)),"",INDEX('[4]Výsledková listina'!$B:$T,MATCH($A84,'[4]Výsledková listina'!$C:$C,0),7))</f>
      </c>
      <c r="S84" s="4">
        <f>IF(ISNA(MATCH($A84,'[4]Výsledková listina'!$L:$L,0)),"",INDEX('[4]Výsledková listina'!$B:$T,MATCH($A84,'[4]Výsledková listina'!$L:$L,0),15))</f>
      </c>
      <c r="T84" s="4">
        <f>IF(ISNA(MATCH($A84,'[4]Výsledková listina'!$L:$L,0)),"",INDEX('[4]Výsledková listina'!$B:$T,MATCH($A84,'[4]Výsledková listina'!$L:$L,0),16))</f>
      </c>
      <c r="U84" s="4">
        <f t="shared" si="8"/>
        <v>0</v>
      </c>
      <c r="V84" s="4">
        <f t="shared" si="9"/>
        <v>0</v>
      </c>
      <c r="W84" s="4">
        <f t="shared" si="10"/>
        <v>0</v>
      </c>
      <c r="X84" s="5">
        <f t="shared" si="11"/>
        <v>81</v>
      </c>
    </row>
    <row r="85" spans="1:24" ht="25.5" customHeight="1">
      <c r="A85" s="6">
        <v>12</v>
      </c>
      <c r="B85" s="7" t="s">
        <v>41</v>
      </c>
      <c r="C85" s="7" t="s">
        <v>19</v>
      </c>
      <c r="D85" s="8" t="s">
        <v>156</v>
      </c>
      <c r="E85" s="4">
        <f>IF(ISNA(MATCH($A85,'[1]Výsledková listina'!$C:$C,0)),"",INDEX('[1]Výsledková listina'!$B:$T,MATCH($A85,'[1]Výsledková listina'!$C:$C,0),6))</f>
      </c>
      <c r="F85" s="4">
        <f>IF(ISNA(MATCH($A85,'[1]Výsledková listina'!$C:$C,0)),"",INDEX('[1]Výsledková listina'!$B:$T,MATCH($A85,'[1]Výsledková listina'!$C:$C,0),7))</f>
      </c>
      <c r="G85" s="4">
        <f>IF(ISNA(MATCH($A85,'[1]Výsledková listina'!$L:$L,0)),"",INDEX('[1]Výsledková listina'!$B:$T,MATCH($A85,'[1]Výsledková listina'!$L:$L,0),15))</f>
      </c>
      <c r="H85" s="4">
        <f>IF(ISNA(MATCH($A85,'[1]Výsledková listina'!$L:$L,0)),"",INDEX('[1]Výsledková listina'!$B:$T,MATCH($A85,'[1]Výsledková listina'!$L:$L,0),16))</f>
      </c>
      <c r="I85" s="4">
        <f>IF(ISNA(MATCH($A85,'[2]Výsledková listina'!$C:$C,0)),"",INDEX('[2]Výsledková listina'!$B:$T,MATCH($A85,'[2]Výsledková listina'!$C:$C,0),6))</f>
      </c>
      <c r="J85" s="4">
        <f>IF(ISNA(MATCH($A85,'[2]Výsledková listina'!$C:$C,0)),"",INDEX('[2]Výsledková listina'!$B:$T,MATCH($A85,'[2]Výsledková listina'!$C:$C,0),7))</f>
      </c>
      <c r="K85" s="4">
        <f>IF(ISNA(MATCH($A85,'[2]Výsledková listina'!$L:$L,0)),"",INDEX('[2]Výsledková listina'!$B:$T,MATCH($A85,'[2]Výsledková listina'!$L:$L,0),15))</f>
      </c>
      <c r="L85" s="4">
        <f>IF(ISNA(MATCH($A85,'[2]Výsledková listina'!$L:$L,0)),"",INDEX('[2]Výsledková listina'!$B:$T,MATCH($A85,'[2]Výsledková listina'!$L:$L,0),16))</f>
      </c>
      <c r="M85" s="4">
        <f>IF(ISNA(MATCH($A85,'[3]Výsledková listina'!$C:$C,0)),"",INDEX('[3]Výsledková listina'!$B:$T,MATCH($A85,'[3]Výsledková listina'!$C:$C,0),6))</f>
      </c>
      <c r="N85" s="4">
        <f>IF(ISNA(MATCH($A85,'[3]Výsledková listina'!$C:$C,0)),"",INDEX('[3]Výsledková listina'!$B:$T,MATCH($A85,'[3]Výsledková listina'!$C:$C,0),7))</f>
      </c>
      <c r="O85" s="4">
        <f>IF(ISNA(MATCH($A85,'[3]Výsledková listina'!$L:$L,0)),"",INDEX('[3]Výsledková listina'!$B:$T,MATCH($A85,'[3]Výsledková listina'!$L:$L,0),15))</f>
      </c>
      <c r="P85" s="4">
        <f>IF(ISNA(MATCH($A85,'[3]Výsledková listina'!$L:$L,0)),"",INDEX('[3]Výsledková listina'!$B:$T,MATCH($A85,'[3]Výsledková listina'!$L:$L,0),16))</f>
      </c>
      <c r="Q85" s="4">
        <f>IF(ISNA(MATCH($A85,'[4]Výsledková listina'!$C:$C,0)),"",INDEX('[4]Výsledková listina'!$B:$T,MATCH($A85,'[4]Výsledková listina'!$C:$C,0),6))</f>
      </c>
      <c r="R85" s="4">
        <f>IF(ISNA(MATCH($A85,'[4]Výsledková listina'!$C:$C,0)),"",INDEX('[4]Výsledková listina'!$B:$T,MATCH($A85,'[4]Výsledková listina'!$C:$C,0),7))</f>
      </c>
      <c r="S85" s="4">
        <f>IF(ISNA(MATCH($A85,'[4]Výsledková listina'!$L:$L,0)),"",INDEX('[4]Výsledková listina'!$B:$T,MATCH($A85,'[4]Výsledková listina'!$L:$L,0),15))</f>
      </c>
      <c r="T85" s="4">
        <f>IF(ISNA(MATCH($A85,'[4]Výsledková listina'!$L:$L,0)),"",INDEX('[4]Výsledková listina'!$B:$T,MATCH($A85,'[4]Výsledková listina'!$L:$L,0),16))</f>
      </c>
      <c r="U85" s="4">
        <f t="shared" si="8"/>
        <v>0</v>
      </c>
      <c r="V85" s="4">
        <f t="shared" si="9"/>
        <v>0</v>
      </c>
      <c r="W85" s="4">
        <f t="shared" si="10"/>
        <v>0</v>
      </c>
      <c r="X85" s="5">
        <f t="shared" si="11"/>
        <v>82</v>
      </c>
    </row>
    <row r="86" spans="1:24" ht="25.5" customHeight="1">
      <c r="A86" s="6">
        <v>34</v>
      </c>
      <c r="B86" s="7" t="s">
        <v>42</v>
      </c>
      <c r="C86" s="7" t="s">
        <v>15</v>
      </c>
      <c r="D86" s="8" t="s">
        <v>156</v>
      </c>
      <c r="E86" s="4">
        <f>IF(ISNA(MATCH($A86,'[1]Výsledková listina'!$C:$C,0)),"",INDEX('[1]Výsledková listina'!$B:$T,MATCH($A86,'[1]Výsledková listina'!$C:$C,0),6))</f>
      </c>
      <c r="F86" s="4">
        <f>IF(ISNA(MATCH($A86,'[1]Výsledková listina'!$C:$C,0)),"",INDEX('[1]Výsledková listina'!$B:$T,MATCH($A86,'[1]Výsledková listina'!$C:$C,0),7))</f>
      </c>
      <c r="G86" s="4">
        <f>IF(ISNA(MATCH($A86,'[1]Výsledková listina'!$L:$L,0)),"",INDEX('[1]Výsledková listina'!$B:$T,MATCH($A86,'[1]Výsledková listina'!$L:$L,0),15))</f>
      </c>
      <c r="H86" s="4">
        <f>IF(ISNA(MATCH($A86,'[1]Výsledková listina'!$L:$L,0)),"",INDEX('[1]Výsledková listina'!$B:$T,MATCH($A86,'[1]Výsledková listina'!$L:$L,0),16))</f>
      </c>
      <c r="I86" s="4">
        <f>IF(ISNA(MATCH($A86,'[2]Výsledková listina'!$C:$C,0)),"",INDEX('[2]Výsledková listina'!$B:$T,MATCH($A86,'[2]Výsledková listina'!$C:$C,0),6))</f>
      </c>
      <c r="J86" s="4">
        <f>IF(ISNA(MATCH($A86,'[2]Výsledková listina'!$C:$C,0)),"",INDEX('[2]Výsledková listina'!$B:$T,MATCH($A86,'[2]Výsledková listina'!$C:$C,0),7))</f>
      </c>
      <c r="K86" s="4">
        <f>IF(ISNA(MATCH($A86,'[2]Výsledková listina'!$L:$L,0)),"",INDEX('[2]Výsledková listina'!$B:$T,MATCH($A86,'[2]Výsledková listina'!$L:$L,0),15))</f>
      </c>
      <c r="L86" s="4">
        <f>IF(ISNA(MATCH($A86,'[2]Výsledková listina'!$L:$L,0)),"",INDEX('[2]Výsledková listina'!$B:$T,MATCH($A86,'[2]Výsledková listina'!$L:$L,0),16))</f>
      </c>
      <c r="M86" s="4">
        <f>IF(ISNA(MATCH($A86,'[3]Výsledková listina'!$C:$C,0)),"",INDEX('[3]Výsledková listina'!$B:$T,MATCH($A86,'[3]Výsledková listina'!$C:$C,0),6))</f>
      </c>
      <c r="N86" s="4">
        <f>IF(ISNA(MATCH($A86,'[3]Výsledková listina'!$C:$C,0)),"",INDEX('[3]Výsledková listina'!$B:$T,MATCH($A86,'[3]Výsledková listina'!$C:$C,0),7))</f>
      </c>
      <c r="O86" s="4">
        <f>IF(ISNA(MATCH($A86,'[3]Výsledková listina'!$L:$L,0)),"",INDEX('[3]Výsledková listina'!$B:$T,MATCH($A86,'[3]Výsledková listina'!$L:$L,0),15))</f>
      </c>
      <c r="P86" s="4">
        <f>IF(ISNA(MATCH($A86,'[3]Výsledková listina'!$L:$L,0)),"",INDEX('[3]Výsledková listina'!$B:$T,MATCH($A86,'[3]Výsledková listina'!$L:$L,0),16))</f>
      </c>
      <c r="Q86" s="4">
        <f>IF(ISNA(MATCH($A86,'[4]Výsledková listina'!$C:$C,0)),"",INDEX('[4]Výsledková listina'!$B:$T,MATCH($A86,'[4]Výsledková listina'!$C:$C,0),6))</f>
      </c>
      <c r="R86" s="4">
        <f>IF(ISNA(MATCH($A86,'[4]Výsledková listina'!$C:$C,0)),"",INDEX('[4]Výsledková listina'!$B:$T,MATCH($A86,'[4]Výsledková listina'!$C:$C,0),7))</f>
      </c>
      <c r="S86" s="4">
        <f>IF(ISNA(MATCH($A86,'[4]Výsledková listina'!$L:$L,0)),"",INDEX('[4]Výsledková listina'!$B:$T,MATCH($A86,'[4]Výsledková listina'!$L:$L,0),15))</f>
      </c>
      <c r="T86" s="4">
        <f>IF(ISNA(MATCH($A86,'[4]Výsledková listina'!$L:$L,0)),"",INDEX('[4]Výsledková listina'!$B:$T,MATCH($A86,'[4]Výsledková listina'!$L:$L,0),16))</f>
      </c>
      <c r="U86" s="4">
        <f t="shared" si="8"/>
        <v>0</v>
      </c>
      <c r="V86" s="4">
        <f t="shared" si="9"/>
        <v>0</v>
      </c>
      <c r="W86" s="4">
        <f t="shared" si="10"/>
        <v>0</v>
      </c>
      <c r="X86" s="5">
        <f t="shared" si="11"/>
        <v>83</v>
      </c>
    </row>
    <row r="87" spans="1:24" ht="25.5" customHeight="1">
      <c r="A87" s="6">
        <v>33</v>
      </c>
      <c r="B87" s="7" t="s">
        <v>33</v>
      </c>
      <c r="C87" s="7" t="s">
        <v>15</v>
      </c>
      <c r="D87" s="8" t="s">
        <v>157</v>
      </c>
      <c r="E87" s="4">
        <f>IF(ISNA(MATCH($A87,'[1]Výsledková listina'!$C:$C,0)),"",INDEX('[1]Výsledková listina'!$B:$T,MATCH($A87,'[1]Výsledková listina'!$C:$C,0),6))</f>
      </c>
      <c r="F87" s="4">
        <f>IF(ISNA(MATCH($A87,'[1]Výsledková listina'!$C:$C,0)),"",INDEX('[1]Výsledková listina'!$B:$T,MATCH($A87,'[1]Výsledková listina'!$C:$C,0),7))</f>
      </c>
      <c r="G87" s="4">
        <f>IF(ISNA(MATCH($A87,'[1]Výsledková listina'!$L:$L,0)),"",INDEX('[1]Výsledková listina'!$B:$T,MATCH($A87,'[1]Výsledková listina'!$L:$L,0),15))</f>
      </c>
      <c r="H87" s="4">
        <f>IF(ISNA(MATCH($A87,'[1]Výsledková listina'!$L:$L,0)),"",INDEX('[1]Výsledková listina'!$B:$T,MATCH($A87,'[1]Výsledková listina'!$L:$L,0),16))</f>
      </c>
      <c r="I87" s="4">
        <f>IF(ISNA(MATCH($A87,'[2]Výsledková listina'!$C:$C,0)),"",INDEX('[2]Výsledková listina'!$B:$T,MATCH($A87,'[2]Výsledková listina'!$C:$C,0),6))</f>
      </c>
      <c r="J87" s="4">
        <f>IF(ISNA(MATCH($A87,'[2]Výsledková listina'!$C:$C,0)),"",INDEX('[2]Výsledková listina'!$B:$T,MATCH($A87,'[2]Výsledková listina'!$C:$C,0),7))</f>
      </c>
      <c r="K87" s="4">
        <f>IF(ISNA(MATCH($A87,'[2]Výsledková listina'!$L:$L,0)),"",INDEX('[2]Výsledková listina'!$B:$T,MATCH($A87,'[2]Výsledková listina'!$L:$L,0),15))</f>
      </c>
      <c r="L87" s="4">
        <f>IF(ISNA(MATCH($A87,'[2]Výsledková listina'!$L:$L,0)),"",INDEX('[2]Výsledková listina'!$B:$T,MATCH($A87,'[2]Výsledková listina'!$L:$L,0),16))</f>
      </c>
      <c r="M87" s="4">
        <f>IF(ISNA(MATCH($A87,'[3]Výsledková listina'!$C:$C,0)),"",INDEX('[3]Výsledková listina'!$B:$T,MATCH($A87,'[3]Výsledková listina'!$C:$C,0),6))</f>
      </c>
      <c r="N87" s="4">
        <f>IF(ISNA(MATCH($A87,'[3]Výsledková listina'!$C:$C,0)),"",INDEX('[3]Výsledková listina'!$B:$T,MATCH($A87,'[3]Výsledková listina'!$C:$C,0),7))</f>
      </c>
      <c r="O87" s="4">
        <f>IF(ISNA(MATCH($A87,'[3]Výsledková listina'!$L:$L,0)),"",INDEX('[3]Výsledková listina'!$B:$T,MATCH($A87,'[3]Výsledková listina'!$L:$L,0),15))</f>
      </c>
      <c r="P87" s="4">
        <f>IF(ISNA(MATCH($A87,'[3]Výsledková listina'!$L:$L,0)),"",INDEX('[3]Výsledková listina'!$B:$T,MATCH($A87,'[3]Výsledková listina'!$L:$L,0),16))</f>
      </c>
      <c r="Q87" s="4">
        <f>IF(ISNA(MATCH($A87,'[4]Výsledková listina'!$C:$C,0)),"",INDEX('[4]Výsledková listina'!$B:$T,MATCH($A87,'[4]Výsledková listina'!$C:$C,0),6))</f>
      </c>
      <c r="R87" s="4">
        <f>IF(ISNA(MATCH($A87,'[4]Výsledková listina'!$C:$C,0)),"",INDEX('[4]Výsledková listina'!$B:$T,MATCH($A87,'[4]Výsledková listina'!$C:$C,0),7))</f>
      </c>
      <c r="S87" s="4">
        <f>IF(ISNA(MATCH($A87,'[4]Výsledková listina'!$L:$L,0)),"",INDEX('[4]Výsledková listina'!$B:$T,MATCH($A87,'[4]Výsledková listina'!$L:$L,0),15))</f>
      </c>
      <c r="T87" s="4">
        <f>IF(ISNA(MATCH($A87,'[4]Výsledková listina'!$L:$L,0)),"",INDEX('[4]Výsledková listina'!$B:$T,MATCH($A87,'[4]Výsledková listina'!$L:$L,0),16))</f>
      </c>
      <c r="U87" s="4">
        <f t="shared" si="8"/>
        <v>0</v>
      </c>
      <c r="V87" s="4">
        <f t="shared" si="9"/>
        <v>0</v>
      </c>
      <c r="W87" s="4">
        <f t="shared" si="10"/>
        <v>0</v>
      </c>
      <c r="X87" s="5">
        <f t="shared" si="11"/>
        <v>84</v>
      </c>
    </row>
    <row r="88" spans="1:24" ht="25.5" customHeight="1">
      <c r="A88" s="6">
        <v>1853</v>
      </c>
      <c r="B88" s="7" t="s">
        <v>17</v>
      </c>
      <c r="C88" s="7" t="s">
        <v>22</v>
      </c>
      <c r="D88" s="8" t="s">
        <v>157</v>
      </c>
      <c r="E88" s="4">
        <f>IF(ISNA(MATCH($A88,'[1]Výsledková listina'!$C:$C,0)),"",INDEX('[1]Výsledková listina'!$B:$T,MATCH($A88,'[1]Výsledková listina'!$C:$C,0),6))</f>
      </c>
      <c r="F88" s="4">
        <f>IF(ISNA(MATCH($A88,'[1]Výsledková listina'!$C:$C,0)),"",INDEX('[1]Výsledková listina'!$B:$T,MATCH($A88,'[1]Výsledková listina'!$C:$C,0),7))</f>
      </c>
      <c r="G88" s="4">
        <f>IF(ISNA(MATCH($A88,'[1]Výsledková listina'!$L:$L,0)),"",INDEX('[1]Výsledková listina'!$B:$T,MATCH($A88,'[1]Výsledková listina'!$L:$L,0),15))</f>
      </c>
      <c r="H88" s="4">
        <f>IF(ISNA(MATCH($A88,'[1]Výsledková listina'!$L:$L,0)),"",INDEX('[1]Výsledková listina'!$B:$T,MATCH($A88,'[1]Výsledková listina'!$L:$L,0),16))</f>
      </c>
      <c r="I88" s="4">
        <f>IF(ISNA(MATCH($A88,'[2]Výsledková listina'!$C:$C,0)),"",INDEX('[2]Výsledková listina'!$B:$T,MATCH($A88,'[2]Výsledková listina'!$C:$C,0),6))</f>
      </c>
      <c r="J88" s="4">
        <f>IF(ISNA(MATCH($A88,'[2]Výsledková listina'!$C:$C,0)),"",INDEX('[2]Výsledková listina'!$B:$T,MATCH($A88,'[2]Výsledková listina'!$C:$C,0),7))</f>
      </c>
      <c r="K88" s="4">
        <f>IF(ISNA(MATCH($A88,'[2]Výsledková listina'!$L:$L,0)),"",INDEX('[2]Výsledková listina'!$B:$T,MATCH($A88,'[2]Výsledková listina'!$L:$L,0),15))</f>
      </c>
      <c r="L88" s="4">
        <f>IF(ISNA(MATCH($A88,'[2]Výsledková listina'!$L:$L,0)),"",INDEX('[2]Výsledková listina'!$B:$T,MATCH($A88,'[2]Výsledková listina'!$L:$L,0),16))</f>
      </c>
      <c r="M88" s="4">
        <f>IF(ISNA(MATCH($A88,'[3]Výsledková listina'!$C:$C,0)),"",INDEX('[3]Výsledková listina'!$B:$T,MATCH($A88,'[3]Výsledková listina'!$C:$C,0),6))</f>
      </c>
      <c r="N88" s="4">
        <f>IF(ISNA(MATCH($A88,'[3]Výsledková listina'!$C:$C,0)),"",INDEX('[3]Výsledková listina'!$B:$T,MATCH($A88,'[3]Výsledková listina'!$C:$C,0),7))</f>
      </c>
      <c r="O88" s="4">
        <f>IF(ISNA(MATCH($A88,'[3]Výsledková listina'!$L:$L,0)),"",INDEX('[3]Výsledková listina'!$B:$T,MATCH($A88,'[3]Výsledková listina'!$L:$L,0),15))</f>
      </c>
      <c r="P88" s="4">
        <f>IF(ISNA(MATCH($A88,'[3]Výsledková listina'!$L:$L,0)),"",INDEX('[3]Výsledková listina'!$B:$T,MATCH($A88,'[3]Výsledková listina'!$L:$L,0),16))</f>
      </c>
      <c r="Q88" s="4">
        <f>IF(ISNA(MATCH($A88,'[4]Výsledková listina'!$C:$C,0)),"",INDEX('[4]Výsledková listina'!$B:$T,MATCH($A88,'[4]Výsledková listina'!$C:$C,0),6))</f>
      </c>
      <c r="R88" s="4">
        <f>IF(ISNA(MATCH($A88,'[4]Výsledková listina'!$C:$C,0)),"",INDEX('[4]Výsledková listina'!$B:$T,MATCH($A88,'[4]Výsledková listina'!$C:$C,0),7))</f>
      </c>
      <c r="S88" s="4">
        <f>IF(ISNA(MATCH($A88,'[4]Výsledková listina'!$L:$L,0)),"",INDEX('[4]Výsledková listina'!$B:$T,MATCH($A88,'[4]Výsledková listina'!$L:$L,0),15))</f>
      </c>
      <c r="T88" s="4">
        <f>IF(ISNA(MATCH($A88,'[4]Výsledková listina'!$L:$L,0)),"",INDEX('[4]Výsledková listina'!$B:$T,MATCH($A88,'[4]Výsledková listina'!$L:$L,0),16))</f>
      </c>
      <c r="U88" s="4">
        <f t="shared" si="8"/>
        <v>0</v>
      </c>
      <c r="V88" s="4">
        <f t="shared" si="9"/>
        <v>0</v>
      </c>
      <c r="W88" s="4">
        <f t="shared" si="10"/>
        <v>0</v>
      </c>
      <c r="X88" s="5">
        <f t="shared" si="11"/>
        <v>85</v>
      </c>
    </row>
    <row r="89" spans="1:24" ht="25.5" customHeight="1">
      <c r="A89" s="6">
        <v>25</v>
      </c>
      <c r="B89" s="7" t="s">
        <v>39</v>
      </c>
      <c r="C89" s="7" t="s">
        <v>15</v>
      </c>
      <c r="D89" s="8" t="s">
        <v>157</v>
      </c>
      <c r="E89" s="4">
        <f>IF(ISNA(MATCH($A89,'[1]Výsledková listina'!$C:$C,0)),"",INDEX('[1]Výsledková listina'!$B:$T,MATCH($A89,'[1]Výsledková listina'!$C:$C,0),6))</f>
      </c>
      <c r="F89" s="4">
        <f>IF(ISNA(MATCH($A89,'[1]Výsledková listina'!$C:$C,0)),"",INDEX('[1]Výsledková listina'!$B:$T,MATCH($A89,'[1]Výsledková listina'!$C:$C,0),7))</f>
      </c>
      <c r="G89" s="4">
        <f>IF(ISNA(MATCH($A89,'[1]Výsledková listina'!$L:$L,0)),"",INDEX('[1]Výsledková listina'!$B:$T,MATCH($A89,'[1]Výsledková listina'!$L:$L,0),15))</f>
      </c>
      <c r="H89" s="4">
        <f>IF(ISNA(MATCH($A89,'[1]Výsledková listina'!$L:$L,0)),"",INDEX('[1]Výsledková listina'!$B:$T,MATCH($A89,'[1]Výsledková listina'!$L:$L,0),16))</f>
      </c>
      <c r="I89" s="4">
        <f>IF(ISNA(MATCH($A89,'[2]Výsledková listina'!$C:$C,0)),"",INDEX('[2]Výsledková listina'!$B:$T,MATCH($A89,'[2]Výsledková listina'!$C:$C,0),6))</f>
      </c>
      <c r="J89" s="4">
        <f>IF(ISNA(MATCH($A89,'[2]Výsledková listina'!$C:$C,0)),"",INDEX('[2]Výsledková listina'!$B:$T,MATCH($A89,'[2]Výsledková listina'!$C:$C,0),7))</f>
      </c>
      <c r="K89" s="4">
        <f>IF(ISNA(MATCH($A89,'[2]Výsledková listina'!$L:$L,0)),"",INDEX('[2]Výsledková listina'!$B:$T,MATCH($A89,'[2]Výsledková listina'!$L:$L,0),15))</f>
      </c>
      <c r="L89" s="4">
        <f>IF(ISNA(MATCH($A89,'[2]Výsledková listina'!$L:$L,0)),"",INDEX('[2]Výsledková listina'!$B:$T,MATCH($A89,'[2]Výsledková listina'!$L:$L,0),16))</f>
      </c>
      <c r="M89" s="4">
        <f>IF(ISNA(MATCH($A89,'[3]Výsledková listina'!$C:$C,0)),"",INDEX('[3]Výsledková listina'!$B:$T,MATCH($A89,'[3]Výsledková listina'!$C:$C,0),6))</f>
      </c>
      <c r="N89" s="4">
        <f>IF(ISNA(MATCH($A89,'[3]Výsledková listina'!$C:$C,0)),"",INDEX('[3]Výsledková listina'!$B:$T,MATCH($A89,'[3]Výsledková listina'!$C:$C,0),7))</f>
      </c>
      <c r="O89" s="4">
        <f>IF(ISNA(MATCH($A89,'[3]Výsledková listina'!$L:$L,0)),"",INDEX('[3]Výsledková listina'!$B:$T,MATCH($A89,'[3]Výsledková listina'!$L:$L,0),15))</f>
      </c>
      <c r="P89" s="4">
        <f>IF(ISNA(MATCH($A89,'[3]Výsledková listina'!$L:$L,0)),"",INDEX('[3]Výsledková listina'!$B:$T,MATCH($A89,'[3]Výsledková listina'!$L:$L,0),16))</f>
      </c>
      <c r="Q89" s="4">
        <f>IF(ISNA(MATCH($A89,'[4]Výsledková listina'!$C:$C,0)),"",INDEX('[4]Výsledková listina'!$B:$T,MATCH($A89,'[4]Výsledková listina'!$C:$C,0),6))</f>
      </c>
      <c r="R89" s="4">
        <f>IF(ISNA(MATCH($A89,'[4]Výsledková listina'!$C:$C,0)),"",INDEX('[4]Výsledková listina'!$B:$T,MATCH($A89,'[4]Výsledková listina'!$C:$C,0),7))</f>
      </c>
      <c r="S89" s="4">
        <f>IF(ISNA(MATCH($A89,'[4]Výsledková listina'!$L:$L,0)),"",INDEX('[4]Výsledková listina'!$B:$T,MATCH($A89,'[4]Výsledková listina'!$L:$L,0),15))</f>
      </c>
      <c r="T89" s="4">
        <f>IF(ISNA(MATCH($A89,'[4]Výsledková listina'!$L:$L,0)),"",INDEX('[4]Výsledková listina'!$B:$T,MATCH($A89,'[4]Výsledková listina'!$L:$L,0),16))</f>
      </c>
      <c r="U89" s="4">
        <f t="shared" si="8"/>
        <v>0</v>
      </c>
      <c r="V89" s="4">
        <f t="shared" si="9"/>
        <v>0</v>
      </c>
      <c r="W89" s="4">
        <f t="shared" si="10"/>
        <v>0</v>
      </c>
      <c r="X89" s="5">
        <f t="shared" si="11"/>
        <v>86</v>
      </c>
    </row>
    <row r="90" spans="1:24" ht="25.5" customHeight="1">
      <c r="A90" s="6">
        <v>2447</v>
      </c>
      <c r="B90" s="7" t="s">
        <v>32</v>
      </c>
      <c r="C90" s="7" t="s">
        <v>15</v>
      </c>
      <c r="D90" s="8" t="s">
        <v>157</v>
      </c>
      <c r="E90" s="4">
        <f>IF(ISNA(MATCH($A90,'[1]Výsledková listina'!$C:$C,0)),"",INDEX('[1]Výsledková listina'!$B:$T,MATCH($A90,'[1]Výsledková listina'!$C:$C,0),6))</f>
      </c>
      <c r="F90" s="4">
        <f>IF(ISNA(MATCH($A90,'[1]Výsledková listina'!$C:$C,0)),"",INDEX('[1]Výsledková listina'!$B:$T,MATCH($A90,'[1]Výsledková listina'!$C:$C,0),7))</f>
      </c>
      <c r="G90" s="4">
        <f>IF(ISNA(MATCH($A90,'[1]Výsledková listina'!$L:$L,0)),"",INDEX('[1]Výsledková listina'!$B:$T,MATCH($A90,'[1]Výsledková listina'!$L:$L,0),15))</f>
      </c>
      <c r="H90" s="4">
        <f>IF(ISNA(MATCH($A90,'[1]Výsledková listina'!$L:$L,0)),"",INDEX('[1]Výsledková listina'!$B:$T,MATCH($A90,'[1]Výsledková listina'!$L:$L,0),16))</f>
      </c>
      <c r="I90" s="4">
        <f>IF(ISNA(MATCH($A90,'[2]Výsledková listina'!$C:$C,0)),"",INDEX('[2]Výsledková listina'!$B:$T,MATCH($A90,'[2]Výsledková listina'!$C:$C,0),6))</f>
      </c>
      <c r="J90" s="4">
        <f>IF(ISNA(MATCH($A90,'[2]Výsledková listina'!$C:$C,0)),"",INDEX('[2]Výsledková listina'!$B:$T,MATCH($A90,'[2]Výsledková listina'!$C:$C,0),7))</f>
      </c>
      <c r="K90" s="4">
        <f>IF(ISNA(MATCH($A90,'[2]Výsledková listina'!$L:$L,0)),"",INDEX('[2]Výsledková listina'!$B:$T,MATCH($A90,'[2]Výsledková listina'!$L:$L,0),15))</f>
      </c>
      <c r="L90" s="4">
        <f>IF(ISNA(MATCH($A90,'[2]Výsledková listina'!$L:$L,0)),"",INDEX('[2]Výsledková listina'!$B:$T,MATCH($A90,'[2]Výsledková listina'!$L:$L,0),16))</f>
      </c>
      <c r="M90" s="4">
        <f>IF(ISNA(MATCH($A90,'[3]Výsledková listina'!$C:$C,0)),"",INDEX('[3]Výsledková listina'!$B:$T,MATCH($A90,'[3]Výsledková listina'!$C:$C,0),6))</f>
      </c>
      <c r="N90" s="4">
        <f>IF(ISNA(MATCH($A90,'[3]Výsledková listina'!$C:$C,0)),"",INDEX('[3]Výsledková listina'!$B:$T,MATCH($A90,'[3]Výsledková listina'!$C:$C,0),7))</f>
      </c>
      <c r="O90" s="4">
        <f>IF(ISNA(MATCH($A90,'[3]Výsledková listina'!$L:$L,0)),"",INDEX('[3]Výsledková listina'!$B:$T,MATCH($A90,'[3]Výsledková listina'!$L:$L,0),15))</f>
      </c>
      <c r="P90" s="4">
        <f>IF(ISNA(MATCH($A90,'[3]Výsledková listina'!$L:$L,0)),"",INDEX('[3]Výsledková listina'!$B:$T,MATCH($A90,'[3]Výsledková listina'!$L:$L,0),16))</f>
      </c>
      <c r="Q90" s="4">
        <f>IF(ISNA(MATCH($A90,'[4]Výsledková listina'!$C:$C,0)),"",INDEX('[4]Výsledková listina'!$B:$T,MATCH($A90,'[4]Výsledková listina'!$C:$C,0),6))</f>
      </c>
      <c r="R90" s="4">
        <f>IF(ISNA(MATCH($A90,'[4]Výsledková listina'!$C:$C,0)),"",INDEX('[4]Výsledková listina'!$B:$T,MATCH($A90,'[4]Výsledková listina'!$C:$C,0),7))</f>
      </c>
      <c r="S90" s="4">
        <f>IF(ISNA(MATCH($A90,'[4]Výsledková listina'!$L:$L,0)),"",INDEX('[4]Výsledková listina'!$B:$T,MATCH($A90,'[4]Výsledková listina'!$L:$L,0),15))</f>
      </c>
      <c r="T90" s="4">
        <f>IF(ISNA(MATCH($A90,'[4]Výsledková listina'!$L:$L,0)),"",INDEX('[4]Výsledková listina'!$B:$T,MATCH($A90,'[4]Výsledková listina'!$L:$L,0),16))</f>
      </c>
      <c r="U90" s="4">
        <f t="shared" si="8"/>
        <v>0</v>
      </c>
      <c r="V90" s="4">
        <f t="shared" si="9"/>
        <v>0</v>
      </c>
      <c r="W90" s="4">
        <f t="shared" si="10"/>
        <v>0</v>
      </c>
      <c r="X90" s="5">
        <f t="shared" si="11"/>
        <v>87</v>
      </c>
    </row>
    <row r="91" spans="1:24" ht="25.5" customHeight="1">
      <c r="A91" s="6">
        <v>39</v>
      </c>
      <c r="B91" s="7" t="s">
        <v>31</v>
      </c>
      <c r="C91" s="7" t="s">
        <v>15</v>
      </c>
      <c r="D91" s="8" t="s">
        <v>157</v>
      </c>
      <c r="E91" s="4">
        <f>IF(ISNA(MATCH($A91,'[1]Výsledková listina'!$C:$C,0)),"",INDEX('[1]Výsledková listina'!$B:$T,MATCH($A91,'[1]Výsledková listina'!$C:$C,0),6))</f>
      </c>
      <c r="F91" s="4">
        <f>IF(ISNA(MATCH($A91,'[1]Výsledková listina'!$C:$C,0)),"",INDEX('[1]Výsledková listina'!$B:$T,MATCH($A91,'[1]Výsledková listina'!$C:$C,0),7))</f>
      </c>
      <c r="G91" s="4">
        <f>IF(ISNA(MATCH($A91,'[1]Výsledková listina'!$L:$L,0)),"",INDEX('[1]Výsledková listina'!$B:$T,MATCH($A91,'[1]Výsledková listina'!$L:$L,0),15))</f>
      </c>
      <c r="H91" s="4">
        <f>IF(ISNA(MATCH($A91,'[1]Výsledková listina'!$L:$L,0)),"",INDEX('[1]Výsledková listina'!$B:$T,MATCH($A91,'[1]Výsledková listina'!$L:$L,0),16))</f>
      </c>
      <c r="I91" s="4">
        <f>IF(ISNA(MATCH($A91,'[2]Výsledková listina'!$C:$C,0)),"",INDEX('[2]Výsledková listina'!$B:$T,MATCH($A91,'[2]Výsledková listina'!$C:$C,0),6))</f>
      </c>
      <c r="J91" s="4">
        <f>IF(ISNA(MATCH($A91,'[2]Výsledková listina'!$C:$C,0)),"",INDEX('[2]Výsledková listina'!$B:$T,MATCH($A91,'[2]Výsledková listina'!$C:$C,0),7))</f>
      </c>
      <c r="K91" s="4">
        <f>IF(ISNA(MATCH($A91,'[2]Výsledková listina'!$L:$L,0)),"",INDEX('[2]Výsledková listina'!$B:$T,MATCH($A91,'[2]Výsledková listina'!$L:$L,0),15))</f>
      </c>
      <c r="L91" s="4">
        <f>IF(ISNA(MATCH($A91,'[2]Výsledková listina'!$L:$L,0)),"",INDEX('[2]Výsledková listina'!$B:$T,MATCH($A91,'[2]Výsledková listina'!$L:$L,0),16))</f>
      </c>
      <c r="M91" s="4">
        <f>IF(ISNA(MATCH($A91,'[3]Výsledková listina'!$C:$C,0)),"",INDEX('[3]Výsledková listina'!$B:$T,MATCH($A91,'[3]Výsledková listina'!$C:$C,0),6))</f>
      </c>
      <c r="N91" s="4">
        <f>IF(ISNA(MATCH($A91,'[3]Výsledková listina'!$C:$C,0)),"",INDEX('[3]Výsledková listina'!$B:$T,MATCH($A91,'[3]Výsledková listina'!$C:$C,0),7))</f>
      </c>
      <c r="O91" s="4">
        <f>IF(ISNA(MATCH($A91,'[3]Výsledková listina'!$L:$L,0)),"",INDEX('[3]Výsledková listina'!$B:$T,MATCH($A91,'[3]Výsledková listina'!$L:$L,0),15))</f>
      </c>
      <c r="P91" s="4">
        <f>IF(ISNA(MATCH($A91,'[3]Výsledková listina'!$L:$L,0)),"",INDEX('[3]Výsledková listina'!$B:$T,MATCH($A91,'[3]Výsledková listina'!$L:$L,0),16))</f>
      </c>
      <c r="Q91" s="4">
        <f>IF(ISNA(MATCH($A91,'[4]Výsledková listina'!$C:$C,0)),"",INDEX('[4]Výsledková listina'!$B:$T,MATCH($A91,'[4]Výsledková listina'!$C:$C,0),6))</f>
      </c>
      <c r="R91" s="4">
        <f>IF(ISNA(MATCH($A91,'[4]Výsledková listina'!$C:$C,0)),"",INDEX('[4]Výsledková listina'!$B:$T,MATCH($A91,'[4]Výsledková listina'!$C:$C,0),7))</f>
      </c>
      <c r="S91" s="4">
        <f>IF(ISNA(MATCH($A91,'[4]Výsledková listina'!$L:$L,0)),"",INDEX('[4]Výsledková listina'!$B:$T,MATCH($A91,'[4]Výsledková listina'!$L:$L,0),15))</f>
      </c>
      <c r="T91" s="4">
        <f>IF(ISNA(MATCH($A91,'[4]Výsledková listina'!$L:$L,0)),"",INDEX('[4]Výsledková listina'!$B:$T,MATCH($A91,'[4]Výsledková listina'!$L:$L,0),16))</f>
      </c>
      <c r="U91" s="4">
        <f t="shared" si="8"/>
        <v>0</v>
      </c>
      <c r="V91" s="4">
        <f t="shared" si="9"/>
        <v>0</v>
      </c>
      <c r="W91" s="4">
        <f t="shared" si="10"/>
        <v>0</v>
      </c>
      <c r="X91" s="5">
        <f t="shared" si="11"/>
        <v>88</v>
      </c>
    </row>
    <row r="92" spans="1:24" ht="25.5" customHeight="1">
      <c r="A92" s="6">
        <v>1668</v>
      </c>
      <c r="B92" s="7" t="s">
        <v>91</v>
      </c>
      <c r="C92" s="7" t="s">
        <v>15</v>
      </c>
      <c r="D92" s="8" t="s">
        <v>158</v>
      </c>
      <c r="E92" s="4">
        <f>IF(ISNA(MATCH($A92,'[1]Výsledková listina'!$C:$C,0)),"",INDEX('[1]Výsledková listina'!$B:$T,MATCH($A92,'[1]Výsledková listina'!$C:$C,0),6))</f>
      </c>
      <c r="F92" s="4">
        <f>IF(ISNA(MATCH($A92,'[1]Výsledková listina'!$C:$C,0)),"",INDEX('[1]Výsledková listina'!$B:$T,MATCH($A92,'[1]Výsledková listina'!$C:$C,0),7))</f>
      </c>
      <c r="G92" s="4">
        <f>IF(ISNA(MATCH($A92,'[1]Výsledková listina'!$L:$L,0)),"",INDEX('[1]Výsledková listina'!$B:$T,MATCH($A92,'[1]Výsledková listina'!$L:$L,0),15))</f>
      </c>
      <c r="H92" s="4">
        <f>IF(ISNA(MATCH($A92,'[1]Výsledková listina'!$L:$L,0)),"",INDEX('[1]Výsledková listina'!$B:$T,MATCH($A92,'[1]Výsledková listina'!$L:$L,0),16))</f>
      </c>
      <c r="I92" s="4">
        <f>IF(ISNA(MATCH($A92,'[2]Výsledková listina'!$C:$C,0)),"",INDEX('[2]Výsledková listina'!$B:$T,MATCH($A92,'[2]Výsledková listina'!$C:$C,0),6))</f>
      </c>
      <c r="J92" s="4">
        <f>IF(ISNA(MATCH($A92,'[2]Výsledková listina'!$C:$C,0)),"",INDEX('[2]Výsledková listina'!$B:$T,MATCH($A92,'[2]Výsledková listina'!$C:$C,0),7))</f>
      </c>
      <c r="K92" s="4">
        <f>IF(ISNA(MATCH($A92,'[2]Výsledková listina'!$L:$L,0)),"",INDEX('[2]Výsledková listina'!$B:$T,MATCH($A92,'[2]Výsledková listina'!$L:$L,0),15))</f>
      </c>
      <c r="L92" s="4">
        <f>IF(ISNA(MATCH($A92,'[2]Výsledková listina'!$L:$L,0)),"",INDEX('[2]Výsledková listina'!$B:$T,MATCH($A92,'[2]Výsledková listina'!$L:$L,0),16))</f>
      </c>
      <c r="M92" s="4">
        <f>IF(ISNA(MATCH($A92,'[3]Výsledková listina'!$C:$C,0)),"",INDEX('[3]Výsledková listina'!$B:$T,MATCH($A92,'[3]Výsledková listina'!$C:$C,0),6))</f>
      </c>
      <c r="N92" s="4">
        <f>IF(ISNA(MATCH($A92,'[3]Výsledková listina'!$C:$C,0)),"",INDEX('[3]Výsledková listina'!$B:$T,MATCH($A92,'[3]Výsledková listina'!$C:$C,0),7))</f>
      </c>
      <c r="O92" s="4">
        <f>IF(ISNA(MATCH($A92,'[3]Výsledková listina'!$L:$L,0)),"",INDEX('[3]Výsledková listina'!$B:$T,MATCH($A92,'[3]Výsledková listina'!$L:$L,0),15))</f>
      </c>
      <c r="P92" s="4">
        <f>IF(ISNA(MATCH($A92,'[3]Výsledková listina'!$L:$L,0)),"",INDEX('[3]Výsledková listina'!$B:$T,MATCH($A92,'[3]Výsledková listina'!$L:$L,0),16))</f>
      </c>
      <c r="Q92" s="4">
        <f>IF(ISNA(MATCH($A92,'[4]Výsledková listina'!$C:$C,0)),"",INDEX('[4]Výsledková listina'!$B:$T,MATCH($A92,'[4]Výsledková listina'!$C:$C,0),6))</f>
      </c>
      <c r="R92" s="4">
        <f>IF(ISNA(MATCH($A92,'[4]Výsledková listina'!$C:$C,0)),"",INDEX('[4]Výsledková listina'!$B:$T,MATCH($A92,'[4]Výsledková listina'!$C:$C,0),7))</f>
      </c>
      <c r="S92" s="4">
        <f>IF(ISNA(MATCH($A92,'[4]Výsledková listina'!$L:$L,0)),"",INDEX('[4]Výsledková listina'!$B:$T,MATCH($A92,'[4]Výsledková listina'!$L:$L,0),15))</f>
      </c>
      <c r="T92" s="4">
        <f>IF(ISNA(MATCH($A92,'[4]Výsledková listina'!$L:$L,0)),"",INDEX('[4]Výsledková listina'!$B:$T,MATCH($A92,'[4]Výsledková listina'!$L:$L,0),16))</f>
      </c>
      <c r="U92" s="4">
        <f t="shared" si="8"/>
        <v>0</v>
      </c>
      <c r="V92" s="4">
        <f t="shared" si="9"/>
        <v>0</v>
      </c>
      <c r="W92" s="4">
        <f t="shared" si="10"/>
        <v>0</v>
      </c>
      <c r="X92" s="5">
        <f t="shared" si="11"/>
        <v>89</v>
      </c>
    </row>
    <row r="93" spans="1:24" ht="25.5" customHeight="1">
      <c r="A93" s="6">
        <v>1758</v>
      </c>
      <c r="B93" s="7" t="s">
        <v>92</v>
      </c>
      <c r="C93" s="7" t="s">
        <v>15</v>
      </c>
      <c r="D93" s="8" t="s">
        <v>158</v>
      </c>
      <c r="E93" s="4">
        <f>IF(ISNA(MATCH($A93,'[1]Výsledková listina'!$C:$C,0)),"",INDEX('[1]Výsledková listina'!$B:$T,MATCH($A93,'[1]Výsledková listina'!$C:$C,0),6))</f>
      </c>
      <c r="F93" s="4">
        <f>IF(ISNA(MATCH($A93,'[1]Výsledková listina'!$C:$C,0)),"",INDEX('[1]Výsledková listina'!$B:$T,MATCH($A93,'[1]Výsledková listina'!$C:$C,0),7))</f>
      </c>
      <c r="G93" s="4">
        <f>IF(ISNA(MATCH($A93,'[1]Výsledková listina'!$L:$L,0)),"",INDEX('[1]Výsledková listina'!$B:$T,MATCH($A93,'[1]Výsledková listina'!$L:$L,0),15))</f>
      </c>
      <c r="H93" s="4">
        <f>IF(ISNA(MATCH($A93,'[1]Výsledková listina'!$L:$L,0)),"",INDEX('[1]Výsledková listina'!$B:$T,MATCH($A93,'[1]Výsledková listina'!$L:$L,0),16))</f>
      </c>
      <c r="I93" s="4">
        <f>IF(ISNA(MATCH($A93,'[2]Výsledková listina'!$C:$C,0)),"",INDEX('[2]Výsledková listina'!$B:$T,MATCH($A93,'[2]Výsledková listina'!$C:$C,0),6))</f>
      </c>
      <c r="J93" s="4">
        <f>IF(ISNA(MATCH($A93,'[2]Výsledková listina'!$C:$C,0)),"",INDEX('[2]Výsledková listina'!$B:$T,MATCH($A93,'[2]Výsledková listina'!$C:$C,0),7))</f>
      </c>
      <c r="K93" s="4">
        <f>IF(ISNA(MATCH($A93,'[2]Výsledková listina'!$L:$L,0)),"",INDEX('[2]Výsledková listina'!$B:$T,MATCH($A93,'[2]Výsledková listina'!$L:$L,0),15))</f>
      </c>
      <c r="L93" s="4">
        <f>IF(ISNA(MATCH($A93,'[2]Výsledková listina'!$L:$L,0)),"",INDEX('[2]Výsledková listina'!$B:$T,MATCH($A93,'[2]Výsledková listina'!$L:$L,0),16))</f>
      </c>
      <c r="M93" s="4">
        <f>IF(ISNA(MATCH($A93,'[3]Výsledková listina'!$C:$C,0)),"",INDEX('[3]Výsledková listina'!$B:$T,MATCH($A93,'[3]Výsledková listina'!$C:$C,0),6))</f>
      </c>
      <c r="N93" s="4">
        <f>IF(ISNA(MATCH($A93,'[3]Výsledková listina'!$C:$C,0)),"",INDEX('[3]Výsledková listina'!$B:$T,MATCH($A93,'[3]Výsledková listina'!$C:$C,0),7))</f>
      </c>
      <c r="O93" s="4">
        <f>IF(ISNA(MATCH($A93,'[3]Výsledková listina'!$L:$L,0)),"",INDEX('[3]Výsledková listina'!$B:$T,MATCH($A93,'[3]Výsledková listina'!$L:$L,0),15))</f>
      </c>
      <c r="P93" s="4">
        <f>IF(ISNA(MATCH($A93,'[3]Výsledková listina'!$L:$L,0)),"",INDEX('[3]Výsledková listina'!$B:$T,MATCH($A93,'[3]Výsledková listina'!$L:$L,0),16))</f>
      </c>
      <c r="Q93" s="4">
        <f>IF(ISNA(MATCH($A93,'[4]Výsledková listina'!$C:$C,0)),"",INDEX('[4]Výsledková listina'!$B:$T,MATCH($A93,'[4]Výsledková listina'!$C:$C,0),6))</f>
      </c>
      <c r="R93" s="4">
        <f>IF(ISNA(MATCH($A93,'[4]Výsledková listina'!$C:$C,0)),"",INDEX('[4]Výsledková listina'!$B:$T,MATCH($A93,'[4]Výsledková listina'!$C:$C,0),7))</f>
      </c>
      <c r="S93" s="4">
        <f>IF(ISNA(MATCH($A93,'[4]Výsledková listina'!$L:$L,0)),"",INDEX('[4]Výsledková listina'!$B:$T,MATCH($A93,'[4]Výsledková listina'!$L:$L,0),15))</f>
      </c>
      <c r="T93" s="4">
        <f>IF(ISNA(MATCH($A93,'[4]Výsledková listina'!$L:$L,0)),"",INDEX('[4]Výsledková listina'!$B:$T,MATCH($A93,'[4]Výsledková listina'!$L:$L,0),16))</f>
      </c>
      <c r="U93" s="4">
        <f t="shared" si="8"/>
        <v>0</v>
      </c>
      <c r="V93" s="4">
        <f t="shared" si="9"/>
        <v>0</v>
      </c>
      <c r="W93" s="4">
        <f t="shared" si="10"/>
        <v>0</v>
      </c>
      <c r="X93" s="5">
        <f t="shared" si="11"/>
        <v>90</v>
      </c>
    </row>
    <row r="94" spans="1:24" ht="25.5" customHeight="1">
      <c r="A94" s="6">
        <v>2673</v>
      </c>
      <c r="B94" s="7" t="s">
        <v>93</v>
      </c>
      <c r="C94" s="7" t="s">
        <v>15</v>
      </c>
      <c r="D94" s="8" t="s">
        <v>158</v>
      </c>
      <c r="E94" s="4">
        <f>IF(ISNA(MATCH($A94,'[1]Výsledková listina'!$C:$C,0)),"",INDEX('[1]Výsledková listina'!$B:$T,MATCH($A94,'[1]Výsledková listina'!$C:$C,0),6))</f>
      </c>
      <c r="F94" s="4">
        <f>IF(ISNA(MATCH($A94,'[1]Výsledková listina'!$C:$C,0)),"",INDEX('[1]Výsledková listina'!$B:$T,MATCH($A94,'[1]Výsledková listina'!$C:$C,0),7))</f>
      </c>
      <c r="G94" s="4">
        <f>IF(ISNA(MATCH($A94,'[1]Výsledková listina'!$L:$L,0)),"",INDEX('[1]Výsledková listina'!$B:$T,MATCH($A94,'[1]Výsledková listina'!$L:$L,0),15))</f>
      </c>
      <c r="H94" s="4">
        <f>IF(ISNA(MATCH($A94,'[1]Výsledková listina'!$L:$L,0)),"",INDEX('[1]Výsledková listina'!$B:$T,MATCH($A94,'[1]Výsledková listina'!$L:$L,0),16))</f>
      </c>
      <c r="I94" s="4">
        <f>IF(ISNA(MATCH($A94,'[2]Výsledková listina'!$C:$C,0)),"",INDEX('[2]Výsledková listina'!$B:$T,MATCH($A94,'[2]Výsledková listina'!$C:$C,0),6))</f>
      </c>
      <c r="J94" s="4">
        <f>IF(ISNA(MATCH($A94,'[2]Výsledková listina'!$C:$C,0)),"",INDEX('[2]Výsledková listina'!$B:$T,MATCH($A94,'[2]Výsledková listina'!$C:$C,0),7))</f>
      </c>
      <c r="K94" s="4">
        <f>IF(ISNA(MATCH($A94,'[2]Výsledková listina'!$L:$L,0)),"",INDEX('[2]Výsledková listina'!$B:$T,MATCH($A94,'[2]Výsledková listina'!$L:$L,0),15))</f>
      </c>
      <c r="L94" s="4">
        <f>IF(ISNA(MATCH($A94,'[2]Výsledková listina'!$L:$L,0)),"",INDEX('[2]Výsledková listina'!$B:$T,MATCH($A94,'[2]Výsledková listina'!$L:$L,0),16))</f>
      </c>
      <c r="M94" s="4">
        <f>IF(ISNA(MATCH($A94,'[3]Výsledková listina'!$C:$C,0)),"",INDEX('[3]Výsledková listina'!$B:$T,MATCH($A94,'[3]Výsledková listina'!$C:$C,0),6))</f>
      </c>
      <c r="N94" s="4">
        <f>IF(ISNA(MATCH($A94,'[3]Výsledková listina'!$C:$C,0)),"",INDEX('[3]Výsledková listina'!$B:$T,MATCH($A94,'[3]Výsledková listina'!$C:$C,0),7))</f>
      </c>
      <c r="O94" s="4">
        <f>IF(ISNA(MATCH($A94,'[3]Výsledková listina'!$L:$L,0)),"",INDEX('[3]Výsledková listina'!$B:$T,MATCH($A94,'[3]Výsledková listina'!$L:$L,0),15))</f>
      </c>
      <c r="P94" s="4">
        <f>IF(ISNA(MATCH($A94,'[3]Výsledková listina'!$L:$L,0)),"",INDEX('[3]Výsledková listina'!$B:$T,MATCH($A94,'[3]Výsledková listina'!$L:$L,0),16))</f>
      </c>
      <c r="Q94" s="4">
        <f>IF(ISNA(MATCH($A94,'[4]Výsledková listina'!$C:$C,0)),"",INDEX('[4]Výsledková listina'!$B:$T,MATCH($A94,'[4]Výsledková listina'!$C:$C,0),6))</f>
      </c>
      <c r="R94" s="4">
        <f>IF(ISNA(MATCH($A94,'[4]Výsledková listina'!$C:$C,0)),"",INDEX('[4]Výsledková listina'!$B:$T,MATCH($A94,'[4]Výsledková listina'!$C:$C,0),7))</f>
      </c>
      <c r="S94" s="4">
        <f>IF(ISNA(MATCH($A94,'[4]Výsledková listina'!$L:$L,0)),"",INDEX('[4]Výsledková listina'!$B:$T,MATCH($A94,'[4]Výsledková listina'!$L:$L,0),15))</f>
      </c>
      <c r="T94" s="4">
        <f>IF(ISNA(MATCH($A94,'[4]Výsledková listina'!$L:$L,0)),"",INDEX('[4]Výsledková listina'!$B:$T,MATCH($A94,'[4]Výsledková listina'!$L:$L,0),16))</f>
      </c>
      <c r="U94" s="4">
        <f t="shared" si="8"/>
        <v>0</v>
      </c>
      <c r="V94" s="4">
        <f t="shared" si="9"/>
        <v>0</v>
      </c>
      <c r="W94" s="4">
        <f t="shared" si="10"/>
        <v>0</v>
      </c>
      <c r="X94" s="5">
        <f t="shared" si="11"/>
        <v>91</v>
      </c>
    </row>
    <row r="95" spans="1:24" ht="25.5" customHeight="1">
      <c r="A95" s="6">
        <v>2674</v>
      </c>
      <c r="B95" s="7" t="s">
        <v>94</v>
      </c>
      <c r="C95" s="7" t="s">
        <v>15</v>
      </c>
      <c r="D95" s="8" t="s">
        <v>158</v>
      </c>
      <c r="E95" s="4">
        <f>IF(ISNA(MATCH($A95,'[1]Výsledková listina'!$C:$C,0)),"",INDEX('[1]Výsledková listina'!$B:$T,MATCH($A95,'[1]Výsledková listina'!$C:$C,0),6))</f>
      </c>
      <c r="F95" s="4">
        <f>IF(ISNA(MATCH($A95,'[1]Výsledková listina'!$C:$C,0)),"",INDEX('[1]Výsledková listina'!$B:$T,MATCH($A95,'[1]Výsledková listina'!$C:$C,0),7))</f>
      </c>
      <c r="G95" s="4">
        <f>IF(ISNA(MATCH($A95,'[1]Výsledková listina'!$L:$L,0)),"",INDEX('[1]Výsledková listina'!$B:$T,MATCH($A95,'[1]Výsledková listina'!$L:$L,0),15))</f>
      </c>
      <c r="H95" s="4">
        <f>IF(ISNA(MATCH($A95,'[1]Výsledková listina'!$L:$L,0)),"",INDEX('[1]Výsledková listina'!$B:$T,MATCH($A95,'[1]Výsledková listina'!$L:$L,0),16))</f>
      </c>
      <c r="I95" s="4">
        <f>IF(ISNA(MATCH($A95,'[2]Výsledková listina'!$C:$C,0)),"",INDEX('[2]Výsledková listina'!$B:$T,MATCH($A95,'[2]Výsledková listina'!$C:$C,0),6))</f>
      </c>
      <c r="J95" s="4">
        <f>IF(ISNA(MATCH($A95,'[2]Výsledková listina'!$C:$C,0)),"",INDEX('[2]Výsledková listina'!$B:$T,MATCH($A95,'[2]Výsledková listina'!$C:$C,0),7))</f>
      </c>
      <c r="K95" s="4">
        <f>IF(ISNA(MATCH($A95,'[2]Výsledková listina'!$L:$L,0)),"",INDEX('[2]Výsledková listina'!$B:$T,MATCH($A95,'[2]Výsledková listina'!$L:$L,0),15))</f>
      </c>
      <c r="L95" s="4">
        <f>IF(ISNA(MATCH($A95,'[2]Výsledková listina'!$L:$L,0)),"",INDEX('[2]Výsledková listina'!$B:$T,MATCH($A95,'[2]Výsledková listina'!$L:$L,0),16))</f>
      </c>
      <c r="M95" s="4">
        <f>IF(ISNA(MATCH($A95,'[3]Výsledková listina'!$C:$C,0)),"",INDEX('[3]Výsledková listina'!$B:$T,MATCH($A95,'[3]Výsledková listina'!$C:$C,0),6))</f>
      </c>
      <c r="N95" s="4">
        <f>IF(ISNA(MATCH($A95,'[3]Výsledková listina'!$C:$C,0)),"",INDEX('[3]Výsledková listina'!$B:$T,MATCH($A95,'[3]Výsledková listina'!$C:$C,0),7))</f>
      </c>
      <c r="O95" s="4">
        <f>IF(ISNA(MATCH($A95,'[3]Výsledková listina'!$L:$L,0)),"",INDEX('[3]Výsledková listina'!$B:$T,MATCH($A95,'[3]Výsledková listina'!$L:$L,0),15))</f>
      </c>
      <c r="P95" s="4">
        <f>IF(ISNA(MATCH($A95,'[3]Výsledková listina'!$L:$L,0)),"",INDEX('[3]Výsledková listina'!$B:$T,MATCH($A95,'[3]Výsledková listina'!$L:$L,0),16))</f>
      </c>
      <c r="Q95" s="4">
        <f>IF(ISNA(MATCH($A95,'[4]Výsledková listina'!$C:$C,0)),"",INDEX('[4]Výsledková listina'!$B:$T,MATCH($A95,'[4]Výsledková listina'!$C:$C,0),6))</f>
      </c>
      <c r="R95" s="4">
        <f>IF(ISNA(MATCH($A95,'[4]Výsledková listina'!$C:$C,0)),"",INDEX('[4]Výsledková listina'!$B:$T,MATCH($A95,'[4]Výsledková listina'!$C:$C,0),7))</f>
      </c>
      <c r="S95" s="4">
        <f>IF(ISNA(MATCH($A95,'[4]Výsledková listina'!$L:$L,0)),"",INDEX('[4]Výsledková listina'!$B:$T,MATCH($A95,'[4]Výsledková listina'!$L:$L,0),15))</f>
      </c>
      <c r="T95" s="4">
        <f>IF(ISNA(MATCH($A95,'[4]Výsledková listina'!$L:$L,0)),"",INDEX('[4]Výsledková listina'!$B:$T,MATCH($A95,'[4]Výsledková listina'!$L:$L,0),16))</f>
      </c>
      <c r="U95" s="4">
        <f t="shared" si="8"/>
        <v>0</v>
      </c>
      <c r="V95" s="4">
        <f t="shared" si="9"/>
        <v>0</v>
      </c>
      <c r="W95" s="4">
        <f t="shared" si="10"/>
        <v>0</v>
      </c>
      <c r="X95" s="5">
        <f t="shared" si="11"/>
        <v>92</v>
      </c>
    </row>
    <row r="96" spans="1:24" ht="25.5" customHeight="1">
      <c r="A96" s="6">
        <v>2672</v>
      </c>
      <c r="B96" s="7" t="s">
        <v>95</v>
      </c>
      <c r="C96" s="7" t="s">
        <v>15</v>
      </c>
      <c r="D96" s="8" t="s">
        <v>158</v>
      </c>
      <c r="E96" s="4">
        <f>IF(ISNA(MATCH($A96,'[1]Výsledková listina'!$C:$C,0)),"",INDEX('[1]Výsledková listina'!$B:$T,MATCH($A96,'[1]Výsledková listina'!$C:$C,0),6))</f>
      </c>
      <c r="F96" s="4">
        <f>IF(ISNA(MATCH($A96,'[1]Výsledková listina'!$C:$C,0)),"",INDEX('[1]Výsledková listina'!$B:$T,MATCH($A96,'[1]Výsledková listina'!$C:$C,0),7))</f>
      </c>
      <c r="G96" s="4">
        <f>IF(ISNA(MATCH($A96,'[1]Výsledková listina'!$L:$L,0)),"",INDEX('[1]Výsledková listina'!$B:$T,MATCH($A96,'[1]Výsledková listina'!$L:$L,0),15))</f>
      </c>
      <c r="H96" s="4">
        <f>IF(ISNA(MATCH($A96,'[1]Výsledková listina'!$L:$L,0)),"",INDEX('[1]Výsledková listina'!$B:$T,MATCH($A96,'[1]Výsledková listina'!$L:$L,0),16))</f>
      </c>
      <c r="I96" s="4">
        <f>IF(ISNA(MATCH($A96,'[2]Výsledková listina'!$C:$C,0)),"",INDEX('[2]Výsledková listina'!$B:$T,MATCH($A96,'[2]Výsledková listina'!$C:$C,0),6))</f>
      </c>
      <c r="J96" s="4">
        <f>IF(ISNA(MATCH($A96,'[2]Výsledková listina'!$C:$C,0)),"",INDEX('[2]Výsledková listina'!$B:$T,MATCH($A96,'[2]Výsledková listina'!$C:$C,0),7))</f>
      </c>
      <c r="K96" s="4">
        <f>IF(ISNA(MATCH($A96,'[2]Výsledková listina'!$L:$L,0)),"",INDEX('[2]Výsledková listina'!$B:$T,MATCH($A96,'[2]Výsledková listina'!$L:$L,0),15))</f>
      </c>
      <c r="L96" s="4">
        <f>IF(ISNA(MATCH($A96,'[2]Výsledková listina'!$L:$L,0)),"",INDEX('[2]Výsledková listina'!$B:$T,MATCH($A96,'[2]Výsledková listina'!$L:$L,0),16))</f>
      </c>
      <c r="M96" s="4">
        <f>IF(ISNA(MATCH($A96,'[3]Výsledková listina'!$C:$C,0)),"",INDEX('[3]Výsledková listina'!$B:$T,MATCH($A96,'[3]Výsledková listina'!$C:$C,0),6))</f>
      </c>
      <c r="N96" s="4">
        <f>IF(ISNA(MATCH($A96,'[3]Výsledková listina'!$C:$C,0)),"",INDEX('[3]Výsledková listina'!$B:$T,MATCH($A96,'[3]Výsledková listina'!$C:$C,0),7))</f>
      </c>
      <c r="O96" s="4">
        <f>IF(ISNA(MATCH($A96,'[3]Výsledková listina'!$L:$L,0)),"",INDEX('[3]Výsledková listina'!$B:$T,MATCH($A96,'[3]Výsledková listina'!$L:$L,0),15))</f>
      </c>
      <c r="P96" s="4">
        <f>IF(ISNA(MATCH($A96,'[3]Výsledková listina'!$L:$L,0)),"",INDEX('[3]Výsledková listina'!$B:$T,MATCH($A96,'[3]Výsledková listina'!$L:$L,0),16))</f>
      </c>
      <c r="Q96" s="4">
        <f>IF(ISNA(MATCH($A96,'[4]Výsledková listina'!$C:$C,0)),"",INDEX('[4]Výsledková listina'!$B:$T,MATCH($A96,'[4]Výsledková listina'!$C:$C,0),6))</f>
      </c>
      <c r="R96" s="4">
        <f>IF(ISNA(MATCH($A96,'[4]Výsledková listina'!$C:$C,0)),"",INDEX('[4]Výsledková listina'!$B:$T,MATCH($A96,'[4]Výsledková listina'!$C:$C,0),7))</f>
      </c>
      <c r="S96" s="4">
        <f>IF(ISNA(MATCH($A96,'[4]Výsledková listina'!$L:$L,0)),"",INDEX('[4]Výsledková listina'!$B:$T,MATCH($A96,'[4]Výsledková listina'!$L:$L,0),15))</f>
      </c>
      <c r="T96" s="4">
        <f>IF(ISNA(MATCH($A96,'[4]Výsledková listina'!$L:$L,0)),"",INDEX('[4]Výsledková listina'!$B:$T,MATCH($A96,'[4]Výsledková listina'!$L:$L,0),16))</f>
      </c>
      <c r="U96" s="4">
        <f t="shared" si="8"/>
        <v>0</v>
      </c>
      <c r="V96" s="4">
        <f t="shared" si="9"/>
        <v>0</v>
      </c>
      <c r="W96" s="4">
        <f t="shared" si="10"/>
        <v>0</v>
      </c>
      <c r="X96" s="5">
        <f t="shared" si="11"/>
        <v>93</v>
      </c>
    </row>
    <row r="97" spans="1:24" ht="25.5" customHeight="1">
      <c r="A97" s="6">
        <v>788</v>
      </c>
      <c r="B97" s="7" t="s">
        <v>101</v>
      </c>
      <c r="C97" s="7" t="s">
        <v>21</v>
      </c>
      <c r="D97" s="8" t="s">
        <v>159</v>
      </c>
      <c r="E97" s="4">
        <f>IF(ISNA(MATCH($A97,'[1]Výsledková listina'!$C:$C,0)),"",INDEX('[1]Výsledková listina'!$B:$T,MATCH($A97,'[1]Výsledková listina'!$C:$C,0),6))</f>
      </c>
      <c r="F97" s="4">
        <f>IF(ISNA(MATCH($A97,'[1]Výsledková listina'!$C:$C,0)),"",INDEX('[1]Výsledková listina'!$B:$T,MATCH($A97,'[1]Výsledková listina'!$C:$C,0),7))</f>
      </c>
      <c r="G97" s="4">
        <f>IF(ISNA(MATCH($A97,'[1]Výsledková listina'!$L:$L,0)),"",INDEX('[1]Výsledková listina'!$B:$T,MATCH($A97,'[1]Výsledková listina'!$L:$L,0),15))</f>
      </c>
      <c r="H97" s="4">
        <f>IF(ISNA(MATCH($A97,'[1]Výsledková listina'!$L:$L,0)),"",INDEX('[1]Výsledková listina'!$B:$T,MATCH($A97,'[1]Výsledková listina'!$L:$L,0),16))</f>
      </c>
      <c r="I97" s="4">
        <f>IF(ISNA(MATCH($A97,'[2]Výsledková listina'!$C:$C,0)),"",INDEX('[2]Výsledková listina'!$B:$T,MATCH($A97,'[2]Výsledková listina'!$C:$C,0),6))</f>
      </c>
      <c r="J97" s="4">
        <f>IF(ISNA(MATCH($A97,'[2]Výsledková listina'!$C:$C,0)),"",INDEX('[2]Výsledková listina'!$B:$T,MATCH($A97,'[2]Výsledková listina'!$C:$C,0),7))</f>
      </c>
      <c r="K97" s="4">
        <f>IF(ISNA(MATCH($A97,'[2]Výsledková listina'!$L:$L,0)),"",INDEX('[2]Výsledková listina'!$B:$T,MATCH($A97,'[2]Výsledková listina'!$L:$L,0),15))</f>
      </c>
      <c r="L97" s="4">
        <f>IF(ISNA(MATCH($A97,'[2]Výsledková listina'!$L:$L,0)),"",INDEX('[2]Výsledková listina'!$B:$T,MATCH($A97,'[2]Výsledková listina'!$L:$L,0),16))</f>
      </c>
      <c r="M97" s="4">
        <f>IF(ISNA(MATCH($A97,'[3]Výsledková listina'!$C:$C,0)),"",INDEX('[3]Výsledková listina'!$B:$T,MATCH($A97,'[3]Výsledková listina'!$C:$C,0),6))</f>
      </c>
      <c r="N97" s="4">
        <f>IF(ISNA(MATCH($A97,'[3]Výsledková listina'!$C:$C,0)),"",INDEX('[3]Výsledková listina'!$B:$T,MATCH($A97,'[3]Výsledková listina'!$C:$C,0),7))</f>
      </c>
      <c r="O97" s="4">
        <f>IF(ISNA(MATCH($A97,'[3]Výsledková listina'!$L:$L,0)),"",INDEX('[3]Výsledková listina'!$B:$T,MATCH($A97,'[3]Výsledková listina'!$L:$L,0),15))</f>
      </c>
      <c r="P97" s="4">
        <f>IF(ISNA(MATCH($A97,'[3]Výsledková listina'!$L:$L,0)),"",INDEX('[3]Výsledková listina'!$B:$T,MATCH($A97,'[3]Výsledková listina'!$L:$L,0),16))</f>
      </c>
      <c r="Q97" s="4">
        <f>IF(ISNA(MATCH($A97,'[4]Výsledková listina'!$C:$C,0)),"",INDEX('[4]Výsledková listina'!$B:$T,MATCH($A97,'[4]Výsledková listina'!$C:$C,0),6))</f>
      </c>
      <c r="R97" s="4">
        <f>IF(ISNA(MATCH($A97,'[4]Výsledková listina'!$C:$C,0)),"",INDEX('[4]Výsledková listina'!$B:$T,MATCH($A97,'[4]Výsledková listina'!$C:$C,0),7))</f>
      </c>
      <c r="S97" s="4">
        <f>IF(ISNA(MATCH($A97,'[4]Výsledková listina'!$L:$L,0)),"",INDEX('[4]Výsledková listina'!$B:$T,MATCH($A97,'[4]Výsledková listina'!$L:$L,0),15))</f>
      </c>
      <c r="T97" s="4">
        <f>IF(ISNA(MATCH($A97,'[4]Výsledková listina'!$L:$L,0)),"",INDEX('[4]Výsledková listina'!$B:$T,MATCH($A97,'[4]Výsledková listina'!$L:$L,0),16))</f>
      </c>
      <c r="U97" s="4">
        <f t="shared" si="8"/>
        <v>0</v>
      </c>
      <c r="V97" s="4">
        <f t="shared" si="9"/>
        <v>0</v>
      </c>
      <c r="W97" s="4">
        <f t="shared" si="10"/>
        <v>0</v>
      </c>
      <c r="X97" s="5">
        <f t="shared" si="11"/>
        <v>94</v>
      </c>
    </row>
    <row r="98" spans="1:24" ht="25.5" customHeight="1">
      <c r="A98" s="6">
        <v>2318</v>
      </c>
      <c r="B98" s="7" t="s">
        <v>102</v>
      </c>
      <c r="C98" s="7" t="s">
        <v>23</v>
      </c>
      <c r="D98" s="8" t="s">
        <v>159</v>
      </c>
      <c r="E98" s="4">
        <f>IF(ISNA(MATCH($A98,'[1]Výsledková listina'!$C:$C,0)),"",INDEX('[1]Výsledková listina'!$B:$T,MATCH($A98,'[1]Výsledková listina'!$C:$C,0),6))</f>
      </c>
      <c r="F98" s="4">
        <f>IF(ISNA(MATCH($A98,'[1]Výsledková listina'!$C:$C,0)),"",INDEX('[1]Výsledková listina'!$B:$T,MATCH($A98,'[1]Výsledková listina'!$C:$C,0),7))</f>
      </c>
      <c r="G98" s="4">
        <f>IF(ISNA(MATCH($A98,'[1]Výsledková listina'!$L:$L,0)),"",INDEX('[1]Výsledková listina'!$B:$T,MATCH($A98,'[1]Výsledková listina'!$L:$L,0),15))</f>
      </c>
      <c r="H98" s="4">
        <f>IF(ISNA(MATCH($A98,'[1]Výsledková listina'!$L:$L,0)),"",INDEX('[1]Výsledková listina'!$B:$T,MATCH($A98,'[1]Výsledková listina'!$L:$L,0),16))</f>
      </c>
      <c r="I98" s="4">
        <f>IF(ISNA(MATCH($A98,'[2]Výsledková listina'!$C:$C,0)),"",INDEX('[2]Výsledková listina'!$B:$T,MATCH($A98,'[2]Výsledková listina'!$C:$C,0),6))</f>
      </c>
      <c r="J98" s="4">
        <f>IF(ISNA(MATCH($A98,'[2]Výsledková listina'!$C:$C,0)),"",INDEX('[2]Výsledková listina'!$B:$T,MATCH($A98,'[2]Výsledková listina'!$C:$C,0),7))</f>
      </c>
      <c r="K98" s="4">
        <f>IF(ISNA(MATCH($A98,'[2]Výsledková listina'!$L:$L,0)),"",INDEX('[2]Výsledková listina'!$B:$T,MATCH($A98,'[2]Výsledková listina'!$L:$L,0),15))</f>
      </c>
      <c r="L98" s="4">
        <f>IF(ISNA(MATCH($A98,'[2]Výsledková listina'!$L:$L,0)),"",INDEX('[2]Výsledková listina'!$B:$T,MATCH($A98,'[2]Výsledková listina'!$L:$L,0),16))</f>
      </c>
      <c r="M98" s="4">
        <f>IF(ISNA(MATCH($A98,'[3]Výsledková listina'!$C:$C,0)),"",INDEX('[3]Výsledková listina'!$B:$T,MATCH($A98,'[3]Výsledková listina'!$C:$C,0),6))</f>
      </c>
      <c r="N98" s="4">
        <f>IF(ISNA(MATCH($A98,'[3]Výsledková listina'!$C:$C,0)),"",INDEX('[3]Výsledková listina'!$B:$T,MATCH($A98,'[3]Výsledková listina'!$C:$C,0),7))</f>
      </c>
      <c r="O98" s="4">
        <f>IF(ISNA(MATCH($A98,'[3]Výsledková listina'!$L:$L,0)),"",INDEX('[3]Výsledková listina'!$B:$T,MATCH($A98,'[3]Výsledková listina'!$L:$L,0),15))</f>
      </c>
      <c r="P98" s="4">
        <f>IF(ISNA(MATCH($A98,'[3]Výsledková listina'!$L:$L,0)),"",INDEX('[3]Výsledková listina'!$B:$T,MATCH($A98,'[3]Výsledková listina'!$L:$L,0),16))</f>
      </c>
      <c r="Q98" s="4">
        <f>IF(ISNA(MATCH($A98,'[4]Výsledková listina'!$C:$C,0)),"",INDEX('[4]Výsledková listina'!$B:$T,MATCH($A98,'[4]Výsledková listina'!$C:$C,0),6))</f>
      </c>
      <c r="R98" s="4">
        <f>IF(ISNA(MATCH($A98,'[4]Výsledková listina'!$C:$C,0)),"",INDEX('[4]Výsledková listina'!$B:$T,MATCH($A98,'[4]Výsledková listina'!$C:$C,0),7))</f>
      </c>
      <c r="S98" s="4">
        <f>IF(ISNA(MATCH($A98,'[4]Výsledková listina'!$L:$L,0)),"",INDEX('[4]Výsledková listina'!$B:$T,MATCH($A98,'[4]Výsledková listina'!$L:$L,0),15))</f>
      </c>
      <c r="T98" s="4">
        <f>IF(ISNA(MATCH($A98,'[4]Výsledková listina'!$L:$L,0)),"",INDEX('[4]Výsledková listina'!$B:$T,MATCH($A98,'[4]Výsledková listina'!$L:$L,0),16))</f>
      </c>
      <c r="U98" s="4">
        <f t="shared" si="8"/>
        <v>0</v>
      </c>
      <c r="V98" s="4">
        <f t="shared" si="9"/>
        <v>0</v>
      </c>
      <c r="W98" s="4">
        <f t="shared" si="10"/>
        <v>0</v>
      </c>
      <c r="X98" s="5">
        <f t="shared" si="11"/>
        <v>95</v>
      </c>
    </row>
    <row r="99" spans="1:24" ht="25.5" customHeight="1">
      <c r="A99" s="6">
        <v>1425</v>
      </c>
      <c r="B99" s="7" t="s">
        <v>103</v>
      </c>
      <c r="C99" s="7" t="s">
        <v>22</v>
      </c>
      <c r="D99" s="8" t="s">
        <v>159</v>
      </c>
      <c r="E99" s="4">
        <f>IF(ISNA(MATCH($A99,'[1]Výsledková listina'!$C:$C,0)),"",INDEX('[1]Výsledková listina'!$B:$T,MATCH($A99,'[1]Výsledková listina'!$C:$C,0),6))</f>
      </c>
      <c r="F99" s="4">
        <f>IF(ISNA(MATCH($A99,'[1]Výsledková listina'!$C:$C,0)),"",INDEX('[1]Výsledková listina'!$B:$T,MATCH($A99,'[1]Výsledková listina'!$C:$C,0),7))</f>
      </c>
      <c r="G99" s="4">
        <f>IF(ISNA(MATCH($A99,'[1]Výsledková listina'!$L:$L,0)),"",INDEX('[1]Výsledková listina'!$B:$T,MATCH($A99,'[1]Výsledková listina'!$L:$L,0),15))</f>
      </c>
      <c r="H99" s="4">
        <f>IF(ISNA(MATCH($A99,'[1]Výsledková listina'!$L:$L,0)),"",INDEX('[1]Výsledková listina'!$B:$T,MATCH($A99,'[1]Výsledková listina'!$L:$L,0),16))</f>
      </c>
      <c r="I99" s="4">
        <f>IF(ISNA(MATCH($A99,'[2]Výsledková listina'!$C:$C,0)),"",INDEX('[2]Výsledková listina'!$B:$T,MATCH($A99,'[2]Výsledková listina'!$C:$C,0),6))</f>
      </c>
      <c r="J99" s="4">
        <f>IF(ISNA(MATCH($A99,'[2]Výsledková listina'!$C:$C,0)),"",INDEX('[2]Výsledková listina'!$B:$T,MATCH($A99,'[2]Výsledková listina'!$C:$C,0),7))</f>
      </c>
      <c r="K99" s="4">
        <f>IF(ISNA(MATCH($A99,'[2]Výsledková listina'!$L:$L,0)),"",INDEX('[2]Výsledková listina'!$B:$T,MATCH($A99,'[2]Výsledková listina'!$L:$L,0),15))</f>
      </c>
      <c r="L99" s="4">
        <f>IF(ISNA(MATCH($A99,'[2]Výsledková listina'!$L:$L,0)),"",INDEX('[2]Výsledková listina'!$B:$T,MATCH($A99,'[2]Výsledková listina'!$L:$L,0),16))</f>
      </c>
      <c r="M99" s="4">
        <f>IF(ISNA(MATCH($A99,'[3]Výsledková listina'!$C:$C,0)),"",INDEX('[3]Výsledková listina'!$B:$T,MATCH($A99,'[3]Výsledková listina'!$C:$C,0),6))</f>
      </c>
      <c r="N99" s="4">
        <f>IF(ISNA(MATCH($A99,'[3]Výsledková listina'!$C:$C,0)),"",INDEX('[3]Výsledková listina'!$B:$T,MATCH($A99,'[3]Výsledková listina'!$C:$C,0),7))</f>
      </c>
      <c r="O99" s="4">
        <f>IF(ISNA(MATCH($A99,'[3]Výsledková listina'!$L:$L,0)),"",INDEX('[3]Výsledková listina'!$B:$T,MATCH($A99,'[3]Výsledková listina'!$L:$L,0),15))</f>
      </c>
      <c r="P99" s="4">
        <f>IF(ISNA(MATCH($A99,'[3]Výsledková listina'!$L:$L,0)),"",INDEX('[3]Výsledková listina'!$B:$T,MATCH($A99,'[3]Výsledková listina'!$L:$L,0),16))</f>
      </c>
      <c r="Q99" s="4">
        <f>IF(ISNA(MATCH($A99,'[4]Výsledková listina'!$C:$C,0)),"",INDEX('[4]Výsledková listina'!$B:$T,MATCH($A99,'[4]Výsledková listina'!$C:$C,0),6))</f>
      </c>
      <c r="R99" s="4">
        <f>IF(ISNA(MATCH($A99,'[4]Výsledková listina'!$C:$C,0)),"",INDEX('[4]Výsledková listina'!$B:$T,MATCH($A99,'[4]Výsledková listina'!$C:$C,0),7))</f>
      </c>
      <c r="S99" s="4">
        <f>IF(ISNA(MATCH($A99,'[4]Výsledková listina'!$L:$L,0)),"",INDEX('[4]Výsledková listina'!$B:$T,MATCH($A99,'[4]Výsledková listina'!$L:$L,0),15))</f>
      </c>
      <c r="T99" s="4">
        <f>IF(ISNA(MATCH($A99,'[4]Výsledková listina'!$L:$L,0)),"",INDEX('[4]Výsledková listina'!$B:$T,MATCH($A99,'[4]Výsledková listina'!$L:$L,0),16))</f>
      </c>
      <c r="U99" s="4">
        <f t="shared" si="8"/>
        <v>0</v>
      </c>
      <c r="V99" s="4">
        <f t="shared" si="9"/>
        <v>0</v>
      </c>
      <c r="W99" s="4">
        <f t="shared" si="10"/>
        <v>0</v>
      </c>
      <c r="X99" s="5">
        <f t="shared" si="11"/>
        <v>96</v>
      </c>
    </row>
    <row r="100" spans="1:24" ht="25.5" customHeight="1">
      <c r="A100" s="6">
        <v>1620</v>
      </c>
      <c r="B100" s="7" t="s">
        <v>104</v>
      </c>
      <c r="C100" s="7" t="s">
        <v>15</v>
      </c>
      <c r="D100" s="8" t="s">
        <v>159</v>
      </c>
      <c r="E100" s="4">
        <f>IF(ISNA(MATCH($A100,'[1]Výsledková listina'!$C:$C,0)),"",INDEX('[1]Výsledková listina'!$B:$T,MATCH($A100,'[1]Výsledková listina'!$C:$C,0),6))</f>
      </c>
      <c r="F100" s="4">
        <f>IF(ISNA(MATCH($A100,'[1]Výsledková listina'!$C:$C,0)),"",INDEX('[1]Výsledková listina'!$B:$T,MATCH($A100,'[1]Výsledková listina'!$C:$C,0),7))</f>
      </c>
      <c r="G100" s="4">
        <f>IF(ISNA(MATCH($A100,'[1]Výsledková listina'!$L:$L,0)),"",INDEX('[1]Výsledková listina'!$B:$T,MATCH($A100,'[1]Výsledková listina'!$L:$L,0),15))</f>
      </c>
      <c r="H100" s="4">
        <f>IF(ISNA(MATCH($A100,'[1]Výsledková listina'!$L:$L,0)),"",INDEX('[1]Výsledková listina'!$B:$T,MATCH($A100,'[1]Výsledková listina'!$L:$L,0),16))</f>
      </c>
      <c r="I100" s="4">
        <f>IF(ISNA(MATCH($A100,'[2]Výsledková listina'!$C:$C,0)),"",INDEX('[2]Výsledková listina'!$B:$T,MATCH($A100,'[2]Výsledková listina'!$C:$C,0),6))</f>
      </c>
      <c r="J100" s="4">
        <f>IF(ISNA(MATCH($A100,'[2]Výsledková listina'!$C:$C,0)),"",INDEX('[2]Výsledková listina'!$B:$T,MATCH($A100,'[2]Výsledková listina'!$C:$C,0),7))</f>
      </c>
      <c r="K100" s="4">
        <f>IF(ISNA(MATCH($A100,'[2]Výsledková listina'!$L:$L,0)),"",INDEX('[2]Výsledková listina'!$B:$T,MATCH($A100,'[2]Výsledková listina'!$L:$L,0),15))</f>
      </c>
      <c r="L100" s="4">
        <f>IF(ISNA(MATCH($A100,'[2]Výsledková listina'!$L:$L,0)),"",INDEX('[2]Výsledková listina'!$B:$T,MATCH($A100,'[2]Výsledková listina'!$L:$L,0),16))</f>
      </c>
      <c r="M100" s="4">
        <f>IF(ISNA(MATCH($A100,'[3]Výsledková listina'!$C:$C,0)),"",INDEX('[3]Výsledková listina'!$B:$T,MATCH($A100,'[3]Výsledková listina'!$C:$C,0),6))</f>
      </c>
      <c r="N100" s="4">
        <f>IF(ISNA(MATCH($A100,'[3]Výsledková listina'!$C:$C,0)),"",INDEX('[3]Výsledková listina'!$B:$T,MATCH($A100,'[3]Výsledková listina'!$C:$C,0),7))</f>
      </c>
      <c r="O100" s="4">
        <f>IF(ISNA(MATCH($A100,'[3]Výsledková listina'!$L:$L,0)),"",INDEX('[3]Výsledková listina'!$B:$T,MATCH($A100,'[3]Výsledková listina'!$L:$L,0),15))</f>
      </c>
      <c r="P100" s="4">
        <f>IF(ISNA(MATCH($A100,'[3]Výsledková listina'!$L:$L,0)),"",INDEX('[3]Výsledková listina'!$B:$T,MATCH($A100,'[3]Výsledková listina'!$L:$L,0),16))</f>
      </c>
      <c r="Q100" s="4">
        <f>IF(ISNA(MATCH($A100,'[4]Výsledková listina'!$C:$C,0)),"",INDEX('[4]Výsledková listina'!$B:$T,MATCH($A100,'[4]Výsledková listina'!$C:$C,0),6))</f>
      </c>
      <c r="R100" s="4">
        <f>IF(ISNA(MATCH($A100,'[4]Výsledková listina'!$C:$C,0)),"",INDEX('[4]Výsledková listina'!$B:$T,MATCH($A100,'[4]Výsledková listina'!$C:$C,0),7))</f>
      </c>
      <c r="S100" s="4">
        <f>IF(ISNA(MATCH($A100,'[4]Výsledková listina'!$L:$L,0)),"",INDEX('[4]Výsledková listina'!$B:$T,MATCH($A100,'[4]Výsledková listina'!$L:$L,0),15))</f>
      </c>
      <c r="T100" s="4">
        <f>IF(ISNA(MATCH($A100,'[4]Výsledková listina'!$L:$L,0)),"",INDEX('[4]Výsledková listina'!$B:$T,MATCH($A100,'[4]Výsledková listina'!$L:$L,0),16))</f>
      </c>
      <c r="U100" s="4">
        <f aca="true" t="shared" si="12" ref="U100:U126">SUM(E100,G100,I100,K100,M100,O100,Q100,S100)</f>
        <v>0</v>
      </c>
      <c r="V100" s="4">
        <f aca="true" t="shared" si="13" ref="V100:V126">SUM(F100,H100,J100,L100,N100,P100,R100,T100)</f>
        <v>0</v>
      </c>
      <c r="W100" s="4">
        <f aca="true" t="shared" si="14" ref="W100:W126">COUNT(F100,H100,J100,L100,N100,P100,R100,T100)</f>
        <v>0</v>
      </c>
      <c r="X100" s="5">
        <f aca="true" t="shared" si="15" ref="X100:X125">IF(ISTEXT(X99),1,X99+1)</f>
        <v>97</v>
      </c>
    </row>
    <row r="101" spans="1:24" ht="25.5" customHeight="1">
      <c r="A101" s="6">
        <v>1619</v>
      </c>
      <c r="B101" s="7" t="s">
        <v>105</v>
      </c>
      <c r="C101" s="7" t="s">
        <v>15</v>
      </c>
      <c r="D101" s="8" t="s">
        <v>159</v>
      </c>
      <c r="E101" s="4">
        <f>IF(ISNA(MATCH($A101,'[1]Výsledková listina'!$C:$C,0)),"",INDEX('[1]Výsledková listina'!$B:$T,MATCH($A101,'[1]Výsledková listina'!$C:$C,0),6))</f>
      </c>
      <c r="F101" s="4">
        <f>IF(ISNA(MATCH($A101,'[1]Výsledková listina'!$C:$C,0)),"",INDEX('[1]Výsledková listina'!$B:$T,MATCH($A101,'[1]Výsledková listina'!$C:$C,0),7))</f>
      </c>
      <c r="G101" s="4">
        <f>IF(ISNA(MATCH($A101,'[1]Výsledková listina'!$L:$L,0)),"",INDEX('[1]Výsledková listina'!$B:$T,MATCH($A101,'[1]Výsledková listina'!$L:$L,0),15))</f>
      </c>
      <c r="H101" s="4">
        <f>IF(ISNA(MATCH($A101,'[1]Výsledková listina'!$L:$L,0)),"",INDEX('[1]Výsledková listina'!$B:$T,MATCH($A101,'[1]Výsledková listina'!$L:$L,0),16))</f>
      </c>
      <c r="I101" s="4">
        <f>IF(ISNA(MATCH($A101,'[2]Výsledková listina'!$C:$C,0)),"",INDEX('[2]Výsledková listina'!$B:$T,MATCH($A101,'[2]Výsledková listina'!$C:$C,0),6))</f>
      </c>
      <c r="J101" s="4">
        <f>IF(ISNA(MATCH($A101,'[2]Výsledková listina'!$C:$C,0)),"",INDEX('[2]Výsledková listina'!$B:$T,MATCH($A101,'[2]Výsledková listina'!$C:$C,0),7))</f>
      </c>
      <c r="K101" s="4">
        <f>IF(ISNA(MATCH($A101,'[2]Výsledková listina'!$L:$L,0)),"",INDEX('[2]Výsledková listina'!$B:$T,MATCH($A101,'[2]Výsledková listina'!$L:$L,0),15))</f>
      </c>
      <c r="L101" s="4">
        <f>IF(ISNA(MATCH($A101,'[2]Výsledková listina'!$L:$L,0)),"",INDEX('[2]Výsledková listina'!$B:$T,MATCH($A101,'[2]Výsledková listina'!$L:$L,0),16))</f>
      </c>
      <c r="M101" s="4">
        <f>IF(ISNA(MATCH($A101,'[3]Výsledková listina'!$C:$C,0)),"",INDEX('[3]Výsledková listina'!$B:$T,MATCH($A101,'[3]Výsledková listina'!$C:$C,0),6))</f>
      </c>
      <c r="N101" s="4">
        <f>IF(ISNA(MATCH($A101,'[3]Výsledková listina'!$C:$C,0)),"",INDEX('[3]Výsledková listina'!$B:$T,MATCH($A101,'[3]Výsledková listina'!$C:$C,0),7))</f>
      </c>
      <c r="O101" s="4">
        <f>IF(ISNA(MATCH($A101,'[3]Výsledková listina'!$L:$L,0)),"",INDEX('[3]Výsledková listina'!$B:$T,MATCH($A101,'[3]Výsledková listina'!$L:$L,0),15))</f>
      </c>
      <c r="P101" s="4">
        <f>IF(ISNA(MATCH($A101,'[3]Výsledková listina'!$L:$L,0)),"",INDEX('[3]Výsledková listina'!$B:$T,MATCH($A101,'[3]Výsledková listina'!$L:$L,0),16))</f>
      </c>
      <c r="Q101" s="4">
        <f>IF(ISNA(MATCH($A101,'[4]Výsledková listina'!$C:$C,0)),"",INDEX('[4]Výsledková listina'!$B:$T,MATCH($A101,'[4]Výsledková listina'!$C:$C,0),6))</f>
      </c>
      <c r="R101" s="4">
        <f>IF(ISNA(MATCH($A101,'[4]Výsledková listina'!$C:$C,0)),"",INDEX('[4]Výsledková listina'!$B:$T,MATCH($A101,'[4]Výsledková listina'!$C:$C,0),7))</f>
      </c>
      <c r="S101" s="4">
        <f>IF(ISNA(MATCH($A101,'[4]Výsledková listina'!$L:$L,0)),"",INDEX('[4]Výsledková listina'!$B:$T,MATCH($A101,'[4]Výsledková listina'!$L:$L,0),15))</f>
      </c>
      <c r="T101" s="4">
        <f>IF(ISNA(MATCH($A101,'[4]Výsledková listina'!$L:$L,0)),"",INDEX('[4]Výsledková listina'!$B:$T,MATCH($A101,'[4]Výsledková listina'!$L:$L,0),16))</f>
      </c>
      <c r="U101" s="4">
        <f t="shared" si="12"/>
        <v>0</v>
      </c>
      <c r="V101" s="4">
        <f t="shared" si="13"/>
        <v>0</v>
      </c>
      <c r="W101" s="4">
        <f t="shared" si="14"/>
        <v>0</v>
      </c>
      <c r="X101" s="5">
        <f t="shared" si="15"/>
        <v>98</v>
      </c>
    </row>
    <row r="102" spans="1:24" ht="25.5" customHeight="1">
      <c r="A102" s="6">
        <v>287</v>
      </c>
      <c r="B102" s="7" t="s">
        <v>110</v>
      </c>
      <c r="C102" s="7" t="s">
        <v>15</v>
      </c>
      <c r="D102" s="8" t="s">
        <v>160</v>
      </c>
      <c r="E102" s="4">
        <f>IF(ISNA(MATCH($A102,'[1]Výsledková listina'!$C:$C,0)),"",INDEX('[1]Výsledková listina'!$B:$T,MATCH($A102,'[1]Výsledková listina'!$C:$C,0),6))</f>
      </c>
      <c r="F102" s="4">
        <f>IF(ISNA(MATCH($A102,'[1]Výsledková listina'!$C:$C,0)),"",INDEX('[1]Výsledková listina'!$B:$T,MATCH($A102,'[1]Výsledková listina'!$C:$C,0),7))</f>
      </c>
      <c r="G102" s="4">
        <f>IF(ISNA(MATCH($A102,'[1]Výsledková listina'!$L:$L,0)),"",INDEX('[1]Výsledková listina'!$B:$T,MATCH($A102,'[1]Výsledková listina'!$L:$L,0),15))</f>
      </c>
      <c r="H102" s="4">
        <f>IF(ISNA(MATCH($A102,'[1]Výsledková listina'!$L:$L,0)),"",INDEX('[1]Výsledková listina'!$B:$T,MATCH($A102,'[1]Výsledková listina'!$L:$L,0),16))</f>
      </c>
      <c r="I102" s="4">
        <f>IF(ISNA(MATCH($A102,'[2]Výsledková listina'!$C:$C,0)),"",INDEX('[2]Výsledková listina'!$B:$T,MATCH($A102,'[2]Výsledková listina'!$C:$C,0),6))</f>
      </c>
      <c r="J102" s="4">
        <f>IF(ISNA(MATCH($A102,'[2]Výsledková listina'!$C:$C,0)),"",INDEX('[2]Výsledková listina'!$B:$T,MATCH($A102,'[2]Výsledková listina'!$C:$C,0),7))</f>
      </c>
      <c r="K102" s="4">
        <f>IF(ISNA(MATCH($A102,'[2]Výsledková listina'!$L:$L,0)),"",INDEX('[2]Výsledková listina'!$B:$T,MATCH($A102,'[2]Výsledková listina'!$L:$L,0),15))</f>
      </c>
      <c r="L102" s="4">
        <f>IF(ISNA(MATCH($A102,'[2]Výsledková listina'!$L:$L,0)),"",INDEX('[2]Výsledková listina'!$B:$T,MATCH($A102,'[2]Výsledková listina'!$L:$L,0),16))</f>
      </c>
      <c r="M102" s="4">
        <f>IF(ISNA(MATCH($A102,'[3]Výsledková listina'!$C:$C,0)),"",INDEX('[3]Výsledková listina'!$B:$T,MATCH($A102,'[3]Výsledková listina'!$C:$C,0),6))</f>
      </c>
      <c r="N102" s="4">
        <f>IF(ISNA(MATCH($A102,'[3]Výsledková listina'!$C:$C,0)),"",INDEX('[3]Výsledková listina'!$B:$T,MATCH($A102,'[3]Výsledková listina'!$C:$C,0),7))</f>
      </c>
      <c r="O102" s="4">
        <f>IF(ISNA(MATCH($A102,'[3]Výsledková listina'!$L:$L,0)),"",INDEX('[3]Výsledková listina'!$B:$T,MATCH($A102,'[3]Výsledková listina'!$L:$L,0),15))</f>
      </c>
      <c r="P102" s="4">
        <f>IF(ISNA(MATCH($A102,'[3]Výsledková listina'!$L:$L,0)),"",INDEX('[3]Výsledková listina'!$B:$T,MATCH($A102,'[3]Výsledková listina'!$L:$L,0),16))</f>
      </c>
      <c r="Q102" s="4">
        <f>IF(ISNA(MATCH($A102,'[4]Výsledková listina'!$C:$C,0)),"",INDEX('[4]Výsledková listina'!$B:$T,MATCH($A102,'[4]Výsledková listina'!$C:$C,0),6))</f>
      </c>
      <c r="R102" s="4">
        <f>IF(ISNA(MATCH($A102,'[4]Výsledková listina'!$C:$C,0)),"",INDEX('[4]Výsledková listina'!$B:$T,MATCH($A102,'[4]Výsledková listina'!$C:$C,0),7))</f>
      </c>
      <c r="S102" s="4">
        <f>IF(ISNA(MATCH($A102,'[4]Výsledková listina'!$L:$L,0)),"",INDEX('[4]Výsledková listina'!$B:$T,MATCH($A102,'[4]Výsledková listina'!$L:$L,0),15))</f>
      </c>
      <c r="T102" s="4">
        <f>IF(ISNA(MATCH($A102,'[4]Výsledková listina'!$L:$L,0)),"",INDEX('[4]Výsledková listina'!$B:$T,MATCH($A102,'[4]Výsledková listina'!$L:$L,0),16))</f>
      </c>
      <c r="U102" s="4">
        <f t="shared" si="12"/>
        <v>0</v>
      </c>
      <c r="V102" s="4">
        <f t="shared" si="13"/>
        <v>0</v>
      </c>
      <c r="W102" s="4">
        <f t="shared" si="14"/>
        <v>0</v>
      </c>
      <c r="X102" s="5">
        <f t="shared" si="15"/>
        <v>99</v>
      </c>
    </row>
    <row r="103" spans="1:24" ht="25.5" customHeight="1">
      <c r="A103" s="6">
        <v>201</v>
      </c>
      <c r="B103" s="7" t="s">
        <v>111</v>
      </c>
      <c r="C103" s="7" t="s">
        <v>15</v>
      </c>
      <c r="D103" s="8" t="s">
        <v>160</v>
      </c>
      <c r="E103" s="4">
        <f>IF(ISNA(MATCH($A103,'[1]Výsledková listina'!$C:$C,0)),"",INDEX('[1]Výsledková listina'!$B:$T,MATCH($A103,'[1]Výsledková listina'!$C:$C,0),6))</f>
      </c>
      <c r="F103" s="4">
        <f>IF(ISNA(MATCH($A103,'[1]Výsledková listina'!$C:$C,0)),"",INDEX('[1]Výsledková listina'!$B:$T,MATCH($A103,'[1]Výsledková listina'!$C:$C,0),7))</f>
      </c>
      <c r="G103" s="4">
        <f>IF(ISNA(MATCH($A103,'[1]Výsledková listina'!$L:$L,0)),"",INDEX('[1]Výsledková listina'!$B:$T,MATCH($A103,'[1]Výsledková listina'!$L:$L,0),15))</f>
      </c>
      <c r="H103" s="4">
        <f>IF(ISNA(MATCH($A103,'[1]Výsledková listina'!$L:$L,0)),"",INDEX('[1]Výsledková listina'!$B:$T,MATCH($A103,'[1]Výsledková listina'!$L:$L,0),16))</f>
      </c>
      <c r="I103" s="4">
        <f>IF(ISNA(MATCH($A103,'[2]Výsledková listina'!$C:$C,0)),"",INDEX('[2]Výsledková listina'!$B:$T,MATCH($A103,'[2]Výsledková listina'!$C:$C,0),6))</f>
      </c>
      <c r="J103" s="4">
        <f>IF(ISNA(MATCH($A103,'[2]Výsledková listina'!$C:$C,0)),"",INDEX('[2]Výsledková listina'!$B:$T,MATCH($A103,'[2]Výsledková listina'!$C:$C,0),7))</f>
      </c>
      <c r="K103" s="4">
        <f>IF(ISNA(MATCH($A103,'[2]Výsledková listina'!$L:$L,0)),"",INDEX('[2]Výsledková listina'!$B:$T,MATCH($A103,'[2]Výsledková listina'!$L:$L,0),15))</f>
      </c>
      <c r="L103" s="4">
        <f>IF(ISNA(MATCH($A103,'[2]Výsledková listina'!$L:$L,0)),"",INDEX('[2]Výsledková listina'!$B:$T,MATCH($A103,'[2]Výsledková listina'!$L:$L,0),16))</f>
      </c>
      <c r="M103" s="4">
        <f>IF(ISNA(MATCH($A103,'[3]Výsledková listina'!$C:$C,0)),"",INDEX('[3]Výsledková listina'!$B:$T,MATCH($A103,'[3]Výsledková listina'!$C:$C,0),6))</f>
      </c>
      <c r="N103" s="4">
        <f>IF(ISNA(MATCH($A103,'[3]Výsledková listina'!$C:$C,0)),"",INDEX('[3]Výsledková listina'!$B:$T,MATCH($A103,'[3]Výsledková listina'!$C:$C,0),7))</f>
      </c>
      <c r="O103" s="4">
        <f>IF(ISNA(MATCH($A103,'[3]Výsledková listina'!$L:$L,0)),"",INDEX('[3]Výsledková listina'!$B:$T,MATCH($A103,'[3]Výsledková listina'!$L:$L,0),15))</f>
      </c>
      <c r="P103" s="4">
        <f>IF(ISNA(MATCH($A103,'[3]Výsledková listina'!$L:$L,0)),"",INDEX('[3]Výsledková listina'!$B:$T,MATCH($A103,'[3]Výsledková listina'!$L:$L,0),16))</f>
      </c>
      <c r="Q103" s="4">
        <f>IF(ISNA(MATCH($A103,'[4]Výsledková listina'!$C:$C,0)),"",INDEX('[4]Výsledková listina'!$B:$T,MATCH($A103,'[4]Výsledková listina'!$C:$C,0),6))</f>
      </c>
      <c r="R103" s="4">
        <f>IF(ISNA(MATCH($A103,'[4]Výsledková listina'!$C:$C,0)),"",INDEX('[4]Výsledková listina'!$B:$T,MATCH($A103,'[4]Výsledková listina'!$C:$C,0),7))</f>
      </c>
      <c r="S103" s="4">
        <f>IF(ISNA(MATCH($A103,'[4]Výsledková listina'!$L:$L,0)),"",INDEX('[4]Výsledková listina'!$B:$T,MATCH($A103,'[4]Výsledková listina'!$L:$L,0),15))</f>
      </c>
      <c r="T103" s="4">
        <f>IF(ISNA(MATCH($A103,'[4]Výsledková listina'!$L:$L,0)),"",INDEX('[4]Výsledková listina'!$B:$T,MATCH($A103,'[4]Výsledková listina'!$L:$L,0),16))</f>
      </c>
      <c r="U103" s="4">
        <f t="shared" si="12"/>
        <v>0</v>
      </c>
      <c r="V103" s="4">
        <f t="shared" si="13"/>
        <v>0</v>
      </c>
      <c r="W103" s="4">
        <f t="shared" si="14"/>
        <v>0</v>
      </c>
      <c r="X103" s="5">
        <f t="shared" si="15"/>
        <v>100</v>
      </c>
    </row>
    <row r="104" spans="1:24" ht="25.5" customHeight="1">
      <c r="A104" s="6">
        <v>60</v>
      </c>
      <c r="B104" s="7" t="s">
        <v>113</v>
      </c>
      <c r="C104" s="7" t="s">
        <v>15</v>
      </c>
      <c r="D104" s="8" t="s">
        <v>161</v>
      </c>
      <c r="E104" s="4">
        <f>IF(ISNA(MATCH($A104,'[1]Výsledková listina'!$C:$C,0)),"",INDEX('[1]Výsledková listina'!$B:$T,MATCH($A104,'[1]Výsledková listina'!$C:$C,0),6))</f>
      </c>
      <c r="F104" s="4">
        <f>IF(ISNA(MATCH($A104,'[1]Výsledková listina'!$C:$C,0)),"",INDEX('[1]Výsledková listina'!$B:$T,MATCH($A104,'[1]Výsledková listina'!$C:$C,0),7))</f>
      </c>
      <c r="G104" s="4">
        <f>IF(ISNA(MATCH($A104,'[1]Výsledková listina'!$L:$L,0)),"",INDEX('[1]Výsledková listina'!$B:$T,MATCH($A104,'[1]Výsledková listina'!$L:$L,0),15))</f>
      </c>
      <c r="H104" s="4">
        <f>IF(ISNA(MATCH($A104,'[1]Výsledková listina'!$L:$L,0)),"",INDEX('[1]Výsledková listina'!$B:$T,MATCH($A104,'[1]Výsledková listina'!$L:$L,0),16))</f>
      </c>
      <c r="I104" s="4">
        <f>IF(ISNA(MATCH($A104,'[2]Výsledková listina'!$C:$C,0)),"",INDEX('[2]Výsledková listina'!$B:$T,MATCH($A104,'[2]Výsledková listina'!$C:$C,0),6))</f>
      </c>
      <c r="J104" s="4">
        <f>IF(ISNA(MATCH($A104,'[2]Výsledková listina'!$C:$C,0)),"",INDEX('[2]Výsledková listina'!$B:$T,MATCH($A104,'[2]Výsledková listina'!$C:$C,0),7))</f>
      </c>
      <c r="K104" s="4">
        <f>IF(ISNA(MATCH($A104,'[2]Výsledková listina'!$L:$L,0)),"",INDEX('[2]Výsledková listina'!$B:$T,MATCH($A104,'[2]Výsledková listina'!$L:$L,0),15))</f>
      </c>
      <c r="L104" s="4">
        <f>IF(ISNA(MATCH($A104,'[2]Výsledková listina'!$L:$L,0)),"",INDEX('[2]Výsledková listina'!$B:$T,MATCH($A104,'[2]Výsledková listina'!$L:$L,0),16))</f>
      </c>
      <c r="M104" s="4">
        <f>IF(ISNA(MATCH($A104,'[3]Výsledková listina'!$C:$C,0)),"",INDEX('[3]Výsledková listina'!$B:$T,MATCH($A104,'[3]Výsledková listina'!$C:$C,0),6))</f>
      </c>
      <c r="N104" s="4">
        <f>IF(ISNA(MATCH($A104,'[3]Výsledková listina'!$C:$C,0)),"",INDEX('[3]Výsledková listina'!$B:$T,MATCH($A104,'[3]Výsledková listina'!$C:$C,0),7))</f>
      </c>
      <c r="O104" s="4">
        <f>IF(ISNA(MATCH($A104,'[3]Výsledková listina'!$L:$L,0)),"",INDEX('[3]Výsledková listina'!$B:$T,MATCH($A104,'[3]Výsledková listina'!$L:$L,0),15))</f>
      </c>
      <c r="P104" s="4">
        <f>IF(ISNA(MATCH($A104,'[3]Výsledková listina'!$L:$L,0)),"",INDEX('[3]Výsledková listina'!$B:$T,MATCH($A104,'[3]Výsledková listina'!$L:$L,0),16))</f>
      </c>
      <c r="Q104" s="4">
        <f>IF(ISNA(MATCH($A104,'[4]Výsledková listina'!$C:$C,0)),"",INDEX('[4]Výsledková listina'!$B:$T,MATCH($A104,'[4]Výsledková listina'!$C:$C,0),6))</f>
      </c>
      <c r="R104" s="4">
        <f>IF(ISNA(MATCH($A104,'[4]Výsledková listina'!$C:$C,0)),"",INDEX('[4]Výsledková listina'!$B:$T,MATCH($A104,'[4]Výsledková listina'!$C:$C,0),7))</f>
      </c>
      <c r="S104" s="4">
        <f>IF(ISNA(MATCH($A104,'[4]Výsledková listina'!$L:$L,0)),"",INDEX('[4]Výsledková listina'!$B:$T,MATCH($A104,'[4]Výsledková listina'!$L:$L,0),15))</f>
      </c>
      <c r="T104" s="4">
        <f>IF(ISNA(MATCH($A104,'[4]Výsledková listina'!$L:$L,0)),"",INDEX('[4]Výsledková listina'!$B:$T,MATCH($A104,'[4]Výsledková listina'!$L:$L,0),16))</f>
      </c>
      <c r="U104" s="4">
        <f t="shared" si="12"/>
        <v>0</v>
      </c>
      <c r="V104" s="4">
        <f t="shared" si="13"/>
        <v>0</v>
      </c>
      <c r="W104" s="4">
        <f t="shared" si="14"/>
        <v>0</v>
      </c>
      <c r="X104" s="5">
        <f t="shared" si="15"/>
        <v>101</v>
      </c>
    </row>
    <row r="105" spans="1:24" ht="25.5" customHeight="1">
      <c r="A105" s="6">
        <v>1743</v>
      </c>
      <c r="B105" s="7" t="s">
        <v>116</v>
      </c>
      <c r="C105" s="7" t="s">
        <v>15</v>
      </c>
      <c r="D105" s="8" t="s">
        <v>161</v>
      </c>
      <c r="E105" s="4">
        <f>IF(ISNA(MATCH($A105,'[1]Výsledková listina'!$C:$C,0)),"",INDEX('[1]Výsledková listina'!$B:$T,MATCH($A105,'[1]Výsledková listina'!$C:$C,0),6))</f>
      </c>
      <c r="F105" s="4">
        <f>IF(ISNA(MATCH($A105,'[1]Výsledková listina'!$C:$C,0)),"",INDEX('[1]Výsledková listina'!$B:$T,MATCH($A105,'[1]Výsledková listina'!$C:$C,0),7))</f>
      </c>
      <c r="G105" s="4">
        <f>IF(ISNA(MATCH($A105,'[1]Výsledková listina'!$L:$L,0)),"",INDEX('[1]Výsledková listina'!$B:$T,MATCH($A105,'[1]Výsledková listina'!$L:$L,0),15))</f>
      </c>
      <c r="H105" s="4">
        <f>IF(ISNA(MATCH($A105,'[1]Výsledková listina'!$L:$L,0)),"",INDEX('[1]Výsledková listina'!$B:$T,MATCH($A105,'[1]Výsledková listina'!$L:$L,0),16))</f>
      </c>
      <c r="I105" s="4">
        <f>IF(ISNA(MATCH($A105,'[2]Výsledková listina'!$C:$C,0)),"",INDEX('[2]Výsledková listina'!$B:$T,MATCH($A105,'[2]Výsledková listina'!$C:$C,0),6))</f>
      </c>
      <c r="J105" s="4">
        <f>IF(ISNA(MATCH($A105,'[2]Výsledková listina'!$C:$C,0)),"",INDEX('[2]Výsledková listina'!$B:$T,MATCH($A105,'[2]Výsledková listina'!$C:$C,0),7))</f>
      </c>
      <c r="K105" s="4">
        <f>IF(ISNA(MATCH($A105,'[2]Výsledková listina'!$L:$L,0)),"",INDEX('[2]Výsledková listina'!$B:$T,MATCH($A105,'[2]Výsledková listina'!$L:$L,0),15))</f>
      </c>
      <c r="L105" s="4">
        <f>IF(ISNA(MATCH($A105,'[2]Výsledková listina'!$L:$L,0)),"",INDEX('[2]Výsledková listina'!$B:$T,MATCH($A105,'[2]Výsledková listina'!$L:$L,0),16))</f>
      </c>
      <c r="M105" s="4">
        <f>IF(ISNA(MATCH($A105,'[3]Výsledková listina'!$C:$C,0)),"",INDEX('[3]Výsledková listina'!$B:$T,MATCH($A105,'[3]Výsledková listina'!$C:$C,0),6))</f>
      </c>
      <c r="N105" s="4">
        <f>IF(ISNA(MATCH($A105,'[3]Výsledková listina'!$C:$C,0)),"",INDEX('[3]Výsledková listina'!$B:$T,MATCH($A105,'[3]Výsledková listina'!$C:$C,0),7))</f>
      </c>
      <c r="O105" s="4">
        <f>IF(ISNA(MATCH($A105,'[3]Výsledková listina'!$L:$L,0)),"",INDEX('[3]Výsledková listina'!$B:$T,MATCH($A105,'[3]Výsledková listina'!$L:$L,0),15))</f>
      </c>
      <c r="P105" s="4">
        <f>IF(ISNA(MATCH($A105,'[3]Výsledková listina'!$L:$L,0)),"",INDEX('[3]Výsledková listina'!$B:$T,MATCH($A105,'[3]Výsledková listina'!$L:$L,0),16))</f>
      </c>
      <c r="Q105" s="4">
        <f>IF(ISNA(MATCH($A105,'[4]Výsledková listina'!$C:$C,0)),"",INDEX('[4]Výsledková listina'!$B:$T,MATCH($A105,'[4]Výsledková listina'!$C:$C,0),6))</f>
      </c>
      <c r="R105" s="4">
        <f>IF(ISNA(MATCH($A105,'[4]Výsledková listina'!$C:$C,0)),"",INDEX('[4]Výsledková listina'!$B:$T,MATCH($A105,'[4]Výsledková listina'!$C:$C,0),7))</f>
      </c>
      <c r="S105" s="4">
        <f>IF(ISNA(MATCH($A105,'[4]Výsledková listina'!$L:$L,0)),"",INDEX('[4]Výsledková listina'!$B:$T,MATCH($A105,'[4]Výsledková listina'!$L:$L,0),15))</f>
      </c>
      <c r="T105" s="4">
        <f>IF(ISNA(MATCH($A105,'[4]Výsledková listina'!$L:$L,0)),"",INDEX('[4]Výsledková listina'!$B:$T,MATCH($A105,'[4]Výsledková listina'!$L:$L,0),16))</f>
      </c>
      <c r="U105" s="4">
        <f t="shared" si="12"/>
        <v>0</v>
      </c>
      <c r="V105" s="4">
        <f t="shared" si="13"/>
        <v>0</v>
      </c>
      <c r="W105" s="4">
        <f t="shared" si="14"/>
        <v>0</v>
      </c>
      <c r="X105" s="5">
        <f t="shared" si="15"/>
        <v>102</v>
      </c>
    </row>
    <row r="106" spans="1:24" ht="25.5" customHeight="1">
      <c r="A106" s="6">
        <v>56</v>
      </c>
      <c r="B106" s="7" t="s">
        <v>120</v>
      </c>
      <c r="C106" s="7" t="s">
        <v>15</v>
      </c>
      <c r="D106" s="8" t="s">
        <v>161</v>
      </c>
      <c r="E106" s="4">
        <f>IF(ISNA(MATCH($A106,'[1]Výsledková listina'!$C:$C,0)),"",INDEX('[1]Výsledková listina'!$B:$T,MATCH($A106,'[1]Výsledková listina'!$C:$C,0),6))</f>
      </c>
      <c r="F106" s="4">
        <f>IF(ISNA(MATCH($A106,'[1]Výsledková listina'!$C:$C,0)),"",INDEX('[1]Výsledková listina'!$B:$T,MATCH($A106,'[1]Výsledková listina'!$C:$C,0),7))</f>
      </c>
      <c r="G106" s="4">
        <f>IF(ISNA(MATCH($A106,'[1]Výsledková listina'!$L:$L,0)),"",INDEX('[1]Výsledková listina'!$B:$T,MATCH($A106,'[1]Výsledková listina'!$L:$L,0),15))</f>
      </c>
      <c r="H106" s="4">
        <f>IF(ISNA(MATCH($A106,'[1]Výsledková listina'!$L:$L,0)),"",INDEX('[1]Výsledková listina'!$B:$T,MATCH($A106,'[1]Výsledková listina'!$L:$L,0),16))</f>
      </c>
      <c r="I106" s="4">
        <f>IF(ISNA(MATCH($A106,'[2]Výsledková listina'!$C:$C,0)),"",INDEX('[2]Výsledková listina'!$B:$T,MATCH($A106,'[2]Výsledková listina'!$C:$C,0),6))</f>
      </c>
      <c r="J106" s="4">
        <f>IF(ISNA(MATCH($A106,'[2]Výsledková listina'!$C:$C,0)),"",INDEX('[2]Výsledková listina'!$B:$T,MATCH($A106,'[2]Výsledková listina'!$C:$C,0),7))</f>
      </c>
      <c r="K106" s="4">
        <f>IF(ISNA(MATCH($A106,'[2]Výsledková listina'!$L:$L,0)),"",INDEX('[2]Výsledková listina'!$B:$T,MATCH($A106,'[2]Výsledková listina'!$L:$L,0),15))</f>
      </c>
      <c r="L106" s="4">
        <f>IF(ISNA(MATCH($A106,'[2]Výsledková listina'!$L:$L,0)),"",INDEX('[2]Výsledková listina'!$B:$T,MATCH($A106,'[2]Výsledková listina'!$L:$L,0),16))</f>
      </c>
      <c r="M106" s="4">
        <f>IF(ISNA(MATCH($A106,'[3]Výsledková listina'!$C:$C,0)),"",INDEX('[3]Výsledková listina'!$B:$T,MATCH($A106,'[3]Výsledková listina'!$C:$C,0),6))</f>
      </c>
      <c r="N106" s="4">
        <f>IF(ISNA(MATCH($A106,'[3]Výsledková listina'!$C:$C,0)),"",INDEX('[3]Výsledková listina'!$B:$T,MATCH($A106,'[3]Výsledková listina'!$C:$C,0),7))</f>
      </c>
      <c r="O106" s="4">
        <f>IF(ISNA(MATCH($A106,'[3]Výsledková listina'!$L:$L,0)),"",INDEX('[3]Výsledková listina'!$B:$T,MATCH($A106,'[3]Výsledková listina'!$L:$L,0),15))</f>
      </c>
      <c r="P106" s="4">
        <f>IF(ISNA(MATCH($A106,'[3]Výsledková listina'!$L:$L,0)),"",INDEX('[3]Výsledková listina'!$B:$T,MATCH($A106,'[3]Výsledková listina'!$L:$L,0),16))</f>
      </c>
      <c r="Q106" s="4">
        <f>IF(ISNA(MATCH($A106,'[4]Výsledková listina'!$C:$C,0)),"",INDEX('[4]Výsledková listina'!$B:$T,MATCH($A106,'[4]Výsledková listina'!$C:$C,0),6))</f>
      </c>
      <c r="R106" s="4">
        <f>IF(ISNA(MATCH($A106,'[4]Výsledková listina'!$C:$C,0)),"",INDEX('[4]Výsledková listina'!$B:$T,MATCH($A106,'[4]Výsledková listina'!$C:$C,0),7))</f>
      </c>
      <c r="S106" s="4">
        <f>IF(ISNA(MATCH($A106,'[4]Výsledková listina'!$L:$L,0)),"",INDEX('[4]Výsledková listina'!$B:$T,MATCH($A106,'[4]Výsledková listina'!$L:$L,0),15))</f>
      </c>
      <c r="T106" s="4">
        <f>IF(ISNA(MATCH($A106,'[4]Výsledková listina'!$L:$L,0)),"",INDEX('[4]Výsledková listina'!$B:$T,MATCH($A106,'[4]Výsledková listina'!$L:$L,0),16))</f>
      </c>
      <c r="U106" s="4">
        <f t="shared" si="12"/>
        <v>0</v>
      </c>
      <c r="V106" s="4">
        <f t="shared" si="13"/>
        <v>0</v>
      </c>
      <c r="W106" s="4">
        <f t="shared" si="14"/>
        <v>0</v>
      </c>
      <c r="X106" s="5">
        <f t="shared" si="15"/>
        <v>103</v>
      </c>
    </row>
    <row r="107" spans="1:24" ht="25.5" customHeight="1">
      <c r="A107" s="6">
        <v>61</v>
      </c>
      <c r="B107" s="7" t="s">
        <v>121</v>
      </c>
      <c r="C107" s="7" t="s">
        <v>15</v>
      </c>
      <c r="D107" s="8" t="s">
        <v>161</v>
      </c>
      <c r="E107" s="4">
        <f>IF(ISNA(MATCH($A107,'[1]Výsledková listina'!$C:$C,0)),"",INDEX('[1]Výsledková listina'!$B:$T,MATCH($A107,'[1]Výsledková listina'!$C:$C,0),6))</f>
      </c>
      <c r="F107" s="4">
        <f>IF(ISNA(MATCH($A107,'[1]Výsledková listina'!$C:$C,0)),"",INDEX('[1]Výsledková listina'!$B:$T,MATCH($A107,'[1]Výsledková listina'!$C:$C,0),7))</f>
      </c>
      <c r="G107" s="4">
        <f>IF(ISNA(MATCH($A107,'[1]Výsledková listina'!$L:$L,0)),"",INDEX('[1]Výsledková listina'!$B:$T,MATCH($A107,'[1]Výsledková listina'!$L:$L,0),15))</f>
      </c>
      <c r="H107" s="4">
        <f>IF(ISNA(MATCH($A107,'[1]Výsledková listina'!$L:$L,0)),"",INDEX('[1]Výsledková listina'!$B:$T,MATCH($A107,'[1]Výsledková listina'!$L:$L,0),16))</f>
      </c>
      <c r="I107" s="4">
        <f>IF(ISNA(MATCH($A107,'[2]Výsledková listina'!$C:$C,0)),"",INDEX('[2]Výsledková listina'!$B:$T,MATCH($A107,'[2]Výsledková listina'!$C:$C,0),6))</f>
      </c>
      <c r="J107" s="4">
        <f>IF(ISNA(MATCH($A107,'[2]Výsledková listina'!$C:$C,0)),"",INDEX('[2]Výsledková listina'!$B:$T,MATCH($A107,'[2]Výsledková listina'!$C:$C,0),7))</f>
      </c>
      <c r="K107" s="4">
        <f>IF(ISNA(MATCH($A107,'[2]Výsledková listina'!$L:$L,0)),"",INDEX('[2]Výsledková listina'!$B:$T,MATCH($A107,'[2]Výsledková listina'!$L:$L,0),15))</f>
      </c>
      <c r="L107" s="4">
        <f>IF(ISNA(MATCH($A107,'[2]Výsledková listina'!$L:$L,0)),"",INDEX('[2]Výsledková listina'!$B:$T,MATCH($A107,'[2]Výsledková listina'!$L:$L,0),16))</f>
      </c>
      <c r="M107" s="4">
        <f>IF(ISNA(MATCH($A107,'[3]Výsledková listina'!$C:$C,0)),"",INDEX('[3]Výsledková listina'!$B:$T,MATCH($A107,'[3]Výsledková listina'!$C:$C,0),6))</f>
      </c>
      <c r="N107" s="4">
        <f>IF(ISNA(MATCH($A107,'[3]Výsledková listina'!$C:$C,0)),"",INDEX('[3]Výsledková listina'!$B:$T,MATCH($A107,'[3]Výsledková listina'!$C:$C,0),7))</f>
      </c>
      <c r="O107" s="4">
        <f>IF(ISNA(MATCH($A107,'[3]Výsledková listina'!$L:$L,0)),"",INDEX('[3]Výsledková listina'!$B:$T,MATCH($A107,'[3]Výsledková listina'!$L:$L,0),15))</f>
      </c>
      <c r="P107" s="4">
        <f>IF(ISNA(MATCH($A107,'[3]Výsledková listina'!$L:$L,0)),"",INDEX('[3]Výsledková listina'!$B:$T,MATCH($A107,'[3]Výsledková listina'!$L:$L,0),16))</f>
      </c>
      <c r="Q107" s="4">
        <f>IF(ISNA(MATCH($A107,'[4]Výsledková listina'!$C:$C,0)),"",INDEX('[4]Výsledková listina'!$B:$T,MATCH($A107,'[4]Výsledková listina'!$C:$C,0),6))</f>
      </c>
      <c r="R107" s="4">
        <f>IF(ISNA(MATCH($A107,'[4]Výsledková listina'!$C:$C,0)),"",INDEX('[4]Výsledková listina'!$B:$T,MATCH($A107,'[4]Výsledková listina'!$C:$C,0),7))</f>
      </c>
      <c r="S107" s="4">
        <f>IF(ISNA(MATCH($A107,'[4]Výsledková listina'!$L:$L,0)),"",INDEX('[4]Výsledková listina'!$B:$T,MATCH($A107,'[4]Výsledková listina'!$L:$L,0),15))</f>
      </c>
      <c r="T107" s="4">
        <f>IF(ISNA(MATCH($A107,'[4]Výsledková listina'!$L:$L,0)),"",INDEX('[4]Výsledková listina'!$B:$T,MATCH($A107,'[4]Výsledková listina'!$L:$L,0),16))</f>
      </c>
      <c r="U107" s="4">
        <f t="shared" si="12"/>
        <v>0</v>
      </c>
      <c r="V107" s="4">
        <f t="shared" si="13"/>
        <v>0</v>
      </c>
      <c r="W107" s="4">
        <f t="shared" si="14"/>
        <v>0</v>
      </c>
      <c r="X107" s="5">
        <f t="shared" si="15"/>
        <v>104</v>
      </c>
    </row>
    <row r="108" spans="1:24" ht="25.5" customHeight="1">
      <c r="A108" s="6">
        <v>57</v>
      </c>
      <c r="B108" s="7" t="s">
        <v>122</v>
      </c>
      <c r="C108" s="7" t="s">
        <v>15</v>
      </c>
      <c r="D108" s="8" t="s">
        <v>161</v>
      </c>
      <c r="E108" s="4">
        <f>IF(ISNA(MATCH($A108,'[1]Výsledková listina'!$C:$C,0)),"",INDEX('[1]Výsledková listina'!$B:$T,MATCH($A108,'[1]Výsledková listina'!$C:$C,0),6))</f>
      </c>
      <c r="F108" s="4">
        <f>IF(ISNA(MATCH($A108,'[1]Výsledková listina'!$C:$C,0)),"",INDEX('[1]Výsledková listina'!$B:$T,MATCH($A108,'[1]Výsledková listina'!$C:$C,0),7))</f>
      </c>
      <c r="G108" s="4">
        <f>IF(ISNA(MATCH($A108,'[1]Výsledková listina'!$L:$L,0)),"",INDEX('[1]Výsledková listina'!$B:$T,MATCH($A108,'[1]Výsledková listina'!$L:$L,0),15))</f>
      </c>
      <c r="H108" s="4">
        <f>IF(ISNA(MATCH($A108,'[1]Výsledková listina'!$L:$L,0)),"",INDEX('[1]Výsledková listina'!$B:$T,MATCH($A108,'[1]Výsledková listina'!$L:$L,0),16))</f>
      </c>
      <c r="I108" s="4">
        <f>IF(ISNA(MATCH($A108,'[2]Výsledková listina'!$C:$C,0)),"",INDEX('[2]Výsledková listina'!$B:$T,MATCH($A108,'[2]Výsledková listina'!$C:$C,0),6))</f>
      </c>
      <c r="J108" s="4">
        <f>IF(ISNA(MATCH($A108,'[2]Výsledková listina'!$C:$C,0)),"",INDEX('[2]Výsledková listina'!$B:$T,MATCH($A108,'[2]Výsledková listina'!$C:$C,0),7))</f>
      </c>
      <c r="K108" s="4">
        <f>IF(ISNA(MATCH($A108,'[2]Výsledková listina'!$L:$L,0)),"",INDEX('[2]Výsledková listina'!$B:$T,MATCH($A108,'[2]Výsledková listina'!$L:$L,0),15))</f>
      </c>
      <c r="L108" s="4">
        <f>IF(ISNA(MATCH($A108,'[2]Výsledková listina'!$L:$L,0)),"",INDEX('[2]Výsledková listina'!$B:$T,MATCH($A108,'[2]Výsledková listina'!$L:$L,0),16))</f>
      </c>
      <c r="M108" s="4">
        <f>IF(ISNA(MATCH($A108,'[3]Výsledková listina'!$C:$C,0)),"",INDEX('[3]Výsledková listina'!$B:$T,MATCH($A108,'[3]Výsledková listina'!$C:$C,0),6))</f>
      </c>
      <c r="N108" s="4">
        <f>IF(ISNA(MATCH($A108,'[3]Výsledková listina'!$C:$C,0)),"",INDEX('[3]Výsledková listina'!$B:$T,MATCH($A108,'[3]Výsledková listina'!$C:$C,0),7))</f>
      </c>
      <c r="O108" s="4">
        <f>IF(ISNA(MATCH($A108,'[3]Výsledková listina'!$L:$L,0)),"",INDEX('[3]Výsledková listina'!$B:$T,MATCH($A108,'[3]Výsledková listina'!$L:$L,0),15))</f>
      </c>
      <c r="P108" s="4">
        <f>IF(ISNA(MATCH($A108,'[3]Výsledková listina'!$L:$L,0)),"",INDEX('[3]Výsledková listina'!$B:$T,MATCH($A108,'[3]Výsledková listina'!$L:$L,0),16))</f>
      </c>
      <c r="Q108" s="4">
        <f>IF(ISNA(MATCH($A108,'[4]Výsledková listina'!$C:$C,0)),"",INDEX('[4]Výsledková listina'!$B:$T,MATCH($A108,'[4]Výsledková listina'!$C:$C,0),6))</f>
      </c>
      <c r="R108" s="4">
        <f>IF(ISNA(MATCH($A108,'[4]Výsledková listina'!$C:$C,0)),"",INDEX('[4]Výsledková listina'!$B:$T,MATCH($A108,'[4]Výsledková listina'!$C:$C,0),7))</f>
      </c>
      <c r="S108" s="4">
        <f>IF(ISNA(MATCH($A108,'[4]Výsledková listina'!$L:$L,0)),"",INDEX('[4]Výsledková listina'!$B:$T,MATCH($A108,'[4]Výsledková listina'!$L:$L,0),15))</f>
      </c>
      <c r="T108" s="4">
        <f>IF(ISNA(MATCH($A108,'[4]Výsledková listina'!$L:$L,0)),"",INDEX('[4]Výsledková listina'!$B:$T,MATCH($A108,'[4]Výsledková listina'!$L:$L,0),16))</f>
      </c>
      <c r="U108" s="4">
        <f t="shared" si="12"/>
        <v>0</v>
      </c>
      <c r="V108" s="4">
        <f t="shared" si="13"/>
        <v>0</v>
      </c>
      <c r="W108" s="4">
        <f t="shared" si="14"/>
        <v>0</v>
      </c>
      <c r="X108" s="5">
        <f t="shared" si="15"/>
        <v>105</v>
      </c>
    </row>
    <row r="109" spans="1:24" ht="25.5" customHeight="1">
      <c r="A109" s="6">
        <v>30</v>
      </c>
      <c r="B109" s="7" t="s">
        <v>24</v>
      </c>
      <c r="C109" s="7" t="s">
        <v>15</v>
      </c>
      <c r="D109" s="8" t="s">
        <v>162</v>
      </c>
      <c r="E109" s="4">
        <f>IF(ISNA(MATCH($A109,'[1]Výsledková listina'!$C:$C,0)),"",INDEX('[1]Výsledková listina'!$B:$T,MATCH($A109,'[1]Výsledková listina'!$C:$C,0),6))</f>
      </c>
      <c r="F109" s="4">
        <f>IF(ISNA(MATCH($A109,'[1]Výsledková listina'!$C:$C,0)),"",INDEX('[1]Výsledková listina'!$B:$T,MATCH($A109,'[1]Výsledková listina'!$C:$C,0),7))</f>
      </c>
      <c r="G109" s="4">
        <f>IF(ISNA(MATCH($A109,'[1]Výsledková listina'!$L:$L,0)),"",INDEX('[1]Výsledková listina'!$B:$T,MATCH($A109,'[1]Výsledková listina'!$L:$L,0),15))</f>
      </c>
      <c r="H109" s="4">
        <f>IF(ISNA(MATCH($A109,'[1]Výsledková listina'!$L:$L,0)),"",INDEX('[1]Výsledková listina'!$B:$T,MATCH($A109,'[1]Výsledková listina'!$L:$L,0),16))</f>
      </c>
      <c r="I109" s="4">
        <f>IF(ISNA(MATCH($A109,'[2]Výsledková listina'!$C:$C,0)),"",INDEX('[2]Výsledková listina'!$B:$T,MATCH($A109,'[2]Výsledková listina'!$C:$C,0),6))</f>
      </c>
      <c r="J109" s="4">
        <f>IF(ISNA(MATCH($A109,'[2]Výsledková listina'!$C:$C,0)),"",INDEX('[2]Výsledková listina'!$B:$T,MATCH($A109,'[2]Výsledková listina'!$C:$C,0),7))</f>
      </c>
      <c r="K109" s="4">
        <f>IF(ISNA(MATCH($A109,'[2]Výsledková listina'!$L:$L,0)),"",INDEX('[2]Výsledková listina'!$B:$T,MATCH($A109,'[2]Výsledková listina'!$L:$L,0),15))</f>
      </c>
      <c r="L109" s="4">
        <f>IF(ISNA(MATCH($A109,'[2]Výsledková listina'!$L:$L,0)),"",INDEX('[2]Výsledková listina'!$B:$T,MATCH($A109,'[2]Výsledková listina'!$L:$L,0),16))</f>
      </c>
      <c r="M109" s="4">
        <f>IF(ISNA(MATCH($A109,'[3]Výsledková listina'!$C:$C,0)),"",INDEX('[3]Výsledková listina'!$B:$T,MATCH($A109,'[3]Výsledková listina'!$C:$C,0),6))</f>
      </c>
      <c r="N109" s="4">
        <f>IF(ISNA(MATCH($A109,'[3]Výsledková listina'!$C:$C,0)),"",INDEX('[3]Výsledková listina'!$B:$T,MATCH($A109,'[3]Výsledková listina'!$C:$C,0),7))</f>
      </c>
      <c r="O109" s="4">
        <f>IF(ISNA(MATCH($A109,'[3]Výsledková listina'!$L:$L,0)),"",INDEX('[3]Výsledková listina'!$B:$T,MATCH($A109,'[3]Výsledková listina'!$L:$L,0),15))</f>
      </c>
      <c r="P109" s="4">
        <f>IF(ISNA(MATCH($A109,'[3]Výsledková listina'!$L:$L,0)),"",INDEX('[3]Výsledková listina'!$B:$T,MATCH($A109,'[3]Výsledková listina'!$L:$L,0),16))</f>
      </c>
      <c r="Q109" s="4">
        <f>IF(ISNA(MATCH($A109,'[4]Výsledková listina'!$C:$C,0)),"",INDEX('[4]Výsledková listina'!$B:$T,MATCH($A109,'[4]Výsledková listina'!$C:$C,0),6))</f>
      </c>
      <c r="R109" s="4">
        <f>IF(ISNA(MATCH($A109,'[4]Výsledková listina'!$C:$C,0)),"",INDEX('[4]Výsledková listina'!$B:$T,MATCH($A109,'[4]Výsledková listina'!$C:$C,0),7))</f>
      </c>
      <c r="S109" s="4">
        <f>IF(ISNA(MATCH($A109,'[4]Výsledková listina'!$L:$L,0)),"",INDEX('[4]Výsledková listina'!$B:$T,MATCH($A109,'[4]Výsledková listina'!$L:$L,0),15))</f>
      </c>
      <c r="T109" s="4">
        <f>IF(ISNA(MATCH($A109,'[4]Výsledková listina'!$L:$L,0)),"",INDEX('[4]Výsledková listina'!$B:$T,MATCH($A109,'[4]Výsledková listina'!$L:$L,0),16))</f>
      </c>
      <c r="U109" s="4">
        <f t="shared" si="12"/>
        <v>0</v>
      </c>
      <c r="V109" s="4">
        <f t="shared" si="13"/>
        <v>0</v>
      </c>
      <c r="W109" s="4">
        <f t="shared" si="14"/>
        <v>0</v>
      </c>
      <c r="X109" s="5">
        <f t="shared" si="15"/>
        <v>106</v>
      </c>
    </row>
    <row r="110" spans="1:24" ht="25.5" customHeight="1">
      <c r="A110" s="6">
        <v>2876</v>
      </c>
      <c r="B110" s="7" t="s">
        <v>127</v>
      </c>
      <c r="C110" s="7" t="s">
        <v>15</v>
      </c>
      <c r="D110" s="8" t="s">
        <v>162</v>
      </c>
      <c r="E110" s="4">
        <f>IF(ISNA(MATCH($A110,'[1]Výsledková listina'!$C:$C,0)),"",INDEX('[1]Výsledková listina'!$B:$T,MATCH($A110,'[1]Výsledková listina'!$C:$C,0),6))</f>
      </c>
      <c r="F110" s="4">
        <f>IF(ISNA(MATCH($A110,'[1]Výsledková listina'!$C:$C,0)),"",INDEX('[1]Výsledková listina'!$B:$T,MATCH($A110,'[1]Výsledková listina'!$C:$C,0),7))</f>
      </c>
      <c r="G110" s="4">
        <f>IF(ISNA(MATCH($A110,'[1]Výsledková listina'!$L:$L,0)),"",INDEX('[1]Výsledková listina'!$B:$T,MATCH($A110,'[1]Výsledková listina'!$L:$L,0),15))</f>
      </c>
      <c r="H110" s="4">
        <f>IF(ISNA(MATCH($A110,'[1]Výsledková listina'!$L:$L,0)),"",INDEX('[1]Výsledková listina'!$B:$T,MATCH($A110,'[1]Výsledková listina'!$L:$L,0),16))</f>
      </c>
      <c r="I110" s="4">
        <f>IF(ISNA(MATCH($A110,'[2]Výsledková listina'!$C:$C,0)),"",INDEX('[2]Výsledková listina'!$B:$T,MATCH($A110,'[2]Výsledková listina'!$C:$C,0),6))</f>
      </c>
      <c r="J110" s="4">
        <f>IF(ISNA(MATCH($A110,'[2]Výsledková listina'!$C:$C,0)),"",INDEX('[2]Výsledková listina'!$B:$T,MATCH($A110,'[2]Výsledková listina'!$C:$C,0),7))</f>
      </c>
      <c r="K110" s="4">
        <f>IF(ISNA(MATCH($A110,'[2]Výsledková listina'!$L:$L,0)),"",INDEX('[2]Výsledková listina'!$B:$T,MATCH($A110,'[2]Výsledková listina'!$L:$L,0),15))</f>
      </c>
      <c r="L110" s="4">
        <f>IF(ISNA(MATCH($A110,'[2]Výsledková listina'!$L:$L,0)),"",INDEX('[2]Výsledková listina'!$B:$T,MATCH($A110,'[2]Výsledková listina'!$L:$L,0),16))</f>
      </c>
      <c r="M110" s="4">
        <f>IF(ISNA(MATCH($A110,'[3]Výsledková listina'!$C:$C,0)),"",INDEX('[3]Výsledková listina'!$B:$T,MATCH($A110,'[3]Výsledková listina'!$C:$C,0),6))</f>
      </c>
      <c r="N110" s="4">
        <f>IF(ISNA(MATCH($A110,'[3]Výsledková listina'!$C:$C,0)),"",INDEX('[3]Výsledková listina'!$B:$T,MATCH($A110,'[3]Výsledková listina'!$C:$C,0),7))</f>
      </c>
      <c r="O110" s="4">
        <f>IF(ISNA(MATCH($A110,'[3]Výsledková listina'!$L:$L,0)),"",INDEX('[3]Výsledková listina'!$B:$T,MATCH($A110,'[3]Výsledková listina'!$L:$L,0),15))</f>
      </c>
      <c r="P110" s="4">
        <f>IF(ISNA(MATCH($A110,'[3]Výsledková listina'!$L:$L,0)),"",INDEX('[3]Výsledková listina'!$B:$T,MATCH($A110,'[3]Výsledková listina'!$L:$L,0),16))</f>
      </c>
      <c r="Q110" s="4">
        <f>IF(ISNA(MATCH($A110,'[4]Výsledková listina'!$C:$C,0)),"",INDEX('[4]Výsledková listina'!$B:$T,MATCH($A110,'[4]Výsledková listina'!$C:$C,0),6))</f>
      </c>
      <c r="R110" s="4">
        <f>IF(ISNA(MATCH($A110,'[4]Výsledková listina'!$C:$C,0)),"",INDEX('[4]Výsledková listina'!$B:$T,MATCH($A110,'[4]Výsledková listina'!$C:$C,0),7))</f>
      </c>
      <c r="S110" s="4">
        <f>IF(ISNA(MATCH($A110,'[4]Výsledková listina'!$L:$L,0)),"",INDEX('[4]Výsledková listina'!$B:$T,MATCH($A110,'[4]Výsledková listina'!$L:$L,0),15))</f>
      </c>
      <c r="T110" s="4">
        <f>IF(ISNA(MATCH($A110,'[4]Výsledková listina'!$L:$L,0)),"",INDEX('[4]Výsledková listina'!$B:$T,MATCH($A110,'[4]Výsledková listina'!$L:$L,0),16))</f>
      </c>
      <c r="U110" s="4">
        <f t="shared" si="12"/>
        <v>0</v>
      </c>
      <c r="V110" s="4">
        <f t="shared" si="13"/>
        <v>0</v>
      </c>
      <c r="W110" s="4">
        <f t="shared" si="14"/>
        <v>0</v>
      </c>
      <c r="X110" s="5">
        <f t="shared" si="15"/>
        <v>107</v>
      </c>
    </row>
    <row r="111" spans="1:24" ht="25.5" customHeight="1">
      <c r="A111" s="6">
        <v>906</v>
      </c>
      <c r="B111" s="7" t="s">
        <v>128</v>
      </c>
      <c r="C111" s="7" t="s">
        <v>15</v>
      </c>
      <c r="D111" s="8" t="s">
        <v>162</v>
      </c>
      <c r="E111" s="4">
        <f>IF(ISNA(MATCH($A111,'[1]Výsledková listina'!$C:$C,0)),"",INDEX('[1]Výsledková listina'!$B:$T,MATCH($A111,'[1]Výsledková listina'!$C:$C,0),6))</f>
      </c>
      <c r="F111" s="4">
        <f>IF(ISNA(MATCH($A111,'[1]Výsledková listina'!$C:$C,0)),"",INDEX('[1]Výsledková listina'!$B:$T,MATCH($A111,'[1]Výsledková listina'!$C:$C,0),7))</f>
      </c>
      <c r="G111" s="4">
        <f>IF(ISNA(MATCH($A111,'[1]Výsledková listina'!$L:$L,0)),"",INDEX('[1]Výsledková listina'!$B:$T,MATCH($A111,'[1]Výsledková listina'!$L:$L,0),15))</f>
      </c>
      <c r="H111" s="4">
        <f>IF(ISNA(MATCH($A111,'[1]Výsledková listina'!$L:$L,0)),"",INDEX('[1]Výsledková listina'!$B:$T,MATCH($A111,'[1]Výsledková listina'!$L:$L,0),16))</f>
      </c>
      <c r="I111" s="4">
        <f>IF(ISNA(MATCH($A111,'[2]Výsledková listina'!$C:$C,0)),"",INDEX('[2]Výsledková listina'!$B:$T,MATCH($A111,'[2]Výsledková listina'!$C:$C,0),6))</f>
      </c>
      <c r="J111" s="4">
        <f>IF(ISNA(MATCH($A111,'[2]Výsledková listina'!$C:$C,0)),"",INDEX('[2]Výsledková listina'!$B:$T,MATCH($A111,'[2]Výsledková listina'!$C:$C,0),7))</f>
      </c>
      <c r="K111" s="4">
        <f>IF(ISNA(MATCH($A111,'[2]Výsledková listina'!$L:$L,0)),"",INDEX('[2]Výsledková listina'!$B:$T,MATCH($A111,'[2]Výsledková listina'!$L:$L,0),15))</f>
      </c>
      <c r="L111" s="4">
        <f>IF(ISNA(MATCH($A111,'[2]Výsledková listina'!$L:$L,0)),"",INDEX('[2]Výsledková listina'!$B:$T,MATCH($A111,'[2]Výsledková listina'!$L:$L,0),16))</f>
      </c>
      <c r="M111" s="4">
        <f>IF(ISNA(MATCH($A111,'[3]Výsledková listina'!$C:$C,0)),"",INDEX('[3]Výsledková listina'!$B:$T,MATCH($A111,'[3]Výsledková listina'!$C:$C,0),6))</f>
      </c>
      <c r="N111" s="4">
        <f>IF(ISNA(MATCH($A111,'[3]Výsledková listina'!$C:$C,0)),"",INDEX('[3]Výsledková listina'!$B:$T,MATCH($A111,'[3]Výsledková listina'!$C:$C,0),7))</f>
      </c>
      <c r="O111" s="4">
        <f>IF(ISNA(MATCH($A111,'[3]Výsledková listina'!$L:$L,0)),"",INDEX('[3]Výsledková listina'!$B:$T,MATCH($A111,'[3]Výsledková listina'!$L:$L,0),15))</f>
      </c>
      <c r="P111" s="4">
        <f>IF(ISNA(MATCH($A111,'[3]Výsledková listina'!$L:$L,0)),"",INDEX('[3]Výsledková listina'!$B:$T,MATCH($A111,'[3]Výsledková listina'!$L:$L,0),16))</f>
      </c>
      <c r="Q111" s="4">
        <f>IF(ISNA(MATCH($A111,'[4]Výsledková listina'!$C:$C,0)),"",INDEX('[4]Výsledková listina'!$B:$T,MATCH($A111,'[4]Výsledková listina'!$C:$C,0),6))</f>
      </c>
      <c r="R111" s="4">
        <f>IF(ISNA(MATCH($A111,'[4]Výsledková listina'!$C:$C,0)),"",INDEX('[4]Výsledková listina'!$B:$T,MATCH($A111,'[4]Výsledková listina'!$C:$C,0),7))</f>
      </c>
      <c r="S111" s="4">
        <f>IF(ISNA(MATCH($A111,'[4]Výsledková listina'!$L:$L,0)),"",INDEX('[4]Výsledková listina'!$B:$T,MATCH($A111,'[4]Výsledková listina'!$L:$L,0),15))</f>
      </c>
      <c r="T111" s="4">
        <f>IF(ISNA(MATCH($A111,'[4]Výsledková listina'!$L:$L,0)),"",INDEX('[4]Výsledková listina'!$B:$T,MATCH($A111,'[4]Výsledková listina'!$L:$L,0),16))</f>
      </c>
      <c r="U111" s="4">
        <f t="shared" si="12"/>
        <v>0</v>
      </c>
      <c r="V111" s="4">
        <f t="shared" si="13"/>
        <v>0</v>
      </c>
      <c r="W111" s="4">
        <f t="shared" si="14"/>
        <v>0</v>
      </c>
      <c r="X111" s="5">
        <f t="shared" si="15"/>
        <v>108</v>
      </c>
    </row>
    <row r="112" spans="1:24" ht="25.5" customHeight="1">
      <c r="A112" s="6">
        <v>2688</v>
      </c>
      <c r="B112" s="7" t="s">
        <v>129</v>
      </c>
      <c r="C112" s="7" t="s">
        <v>15</v>
      </c>
      <c r="D112" s="8" t="s">
        <v>162</v>
      </c>
      <c r="E112" s="4">
        <f>IF(ISNA(MATCH($A112,'[1]Výsledková listina'!$C:$C,0)),"",INDEX('[1]Výsledková listina'!$B:$T,MATCH($A112,'[1]Výsledková listina'!$C:$C,0),6))</f>
      </c>
      <c r="F112" s="4">
        <f>IF(ISNA(MATCH($A112,'[1]Výsledková listina'!$C:$C,0)),"",INDEX('[1]Výsledková listina'!$B:$T,MATCH($A112,'[1]Výsledková listina'!$C:$C,0),7))</f>
      </c>
      <c r="G112" s="4">
        <f>IF(ISNA(MATCH($A112,'[1]Výsledková listina'!$L:$L,0)),"",INDEX('[1]Výsledková listina'!$B:$T,MATCH($A112,'[1]Výsledková listina'!$L:$L,0),15))</f>
      </c>
      <c r="H112" s="4">
        <f>IF(ISNA(MATCH($A112,'[1]Výsledková listina'!$L:$L,0)),"",INDEX('[1]Výsledková listina'!$B:$T,MATCH($A112,'[1]Výsledková listina'!$L:$L,0),16))</f>
      </c>
      <c r="I112" s="4">
        <f>IF(ISNA(MATCH($A112,'[2]Výsledková listina'!$C:$C,0)),"",INDEX('[2]Výsledková listina'!$B:$T,MATCH($A112,'[2]Výsledková listina'!$C:$C,0),6))</f>
      </c>
      <c r="J112" s="4">
        <f>IF(ISNA(MATCH($A112,'[2]Výsledková listina'!$C:$C,0)),"",INDEX('[2]Výsledková listina'!$B:$T,MATCH($A112,'[2]Výsledková listina'!$C:$C,0),7))</f>
      </c>
      <c r="K112" s="4">
        <f>IF(ISNA(MATCH($A112,'[2]Výsledková listina'!$L:$L,0)),"",INDEX('[2]Výsledková listina'!$B:$T,MATCH($A112,'[2]Výsledková listina'!$L:$L,0),15))</f>
      </c>
      <c r="L112" s="4">
        <f>IF(ISNA(MATCH($A112,'[2]Výsledková listina'!$L:$L,0)),"",INDEX('[2]Výsledková listina'!$B:$T,MATCH($A112,'[2]Výsledková listina'!$L:$L,0),16))</f>
      </c>
      <c r="M112" s="4">
        <f>IF(ISNA(MATCH($A112,'[3]Výsledková listina'!$C:$C,0)),"",INDEX('[3]Výsledková listina'!$B:$T,MATCH($A112,'[3]Výsledková listina'!$C:$C,0),6))</f>
      </c>
      <c r="N112" s="4">
        <f>IF(ISNA(MATCH($A112,'[3]Výsledková listina'!$C:$C,0)),"",INDEX('[3]Výsledková listina'!$B:$T,MATCH($A112,'[3]Výsledková listina'!$C:$C,0),7))</f>
      </c>
      <c r="O112" s="4">
        <f>IF(ISNA(MATCH($A112,'[3]Výsledková listina'!$L:$L,0)),"",INDEX('[3]Výsledková listina'!$B:$T,MATCH($A112,'[3]Výsledková listina'!$L:$L,0),15))</f>
      </c>
      <c r="P112" s="4">
        <f>IF(ISNA(MATCH($A112,'[3]Výsledková listina'!$L:$L,0)),"",INDEX('[3]Výsledková listina'!$B:$T,MATCH($A112,'[3]Výsledková listina'!$L:$L,0),16))</f>
      </c>
      <c r="Q112" s="4">
        <f>IF(ISNA(MATCH($A112,'[4]Výsledková listina'!$C:$C,0)),"",INDEX('[4]Výsledková listina'!$B:$T,MATCH($A112,'[4]Výsledková listina'!$C:$C,0),6))</f>
      </c>
      <c r="R112" s="4">
        <f>IF(ISNA(MATCH($A112,'[4]Výsledková listina'!$C:$C,0)),"",INDEX('[4]Výsledková listina'!$B:$T,MATCH($A112,'[4]Výsledková listina'!$C:$C,0),7))</f>
      </c>
      <c r="S112" s="4">
        <f>IF(ISNA(MATCH($A112,'[4]Výsledková listina'!$L:$L,0)),"",INDEX('[4]Výsledková listina'!$B:$T,MATCH($A112,'[4]Výsledková listina'!$L:$L,0),15))</f>
      </c>
      <c r="T112" s="4">
        <f>IF(ISNA(MATCH($A112,'[4]Výsledková listina'!$L:$L,0)),"",INDEX('[4]Výsledková listina'!$B:$T,MATCH($A112,'[4]Výsledková listina'!$L:$L,0),16))</f>
      </c>
      <c r="U112" s="4">
        <f t="shared" si="12"/>
        <v>0</v>
      </c>
      <c r="V112" s="4">
        <f t="shared" si="13"/>
        <v>0</v>
      </c>
      <c r="W112" s="4">
        <f t="shared" si="14"/>
        <v>0</v>
      </c>
      <c r="X112" s="5">
        <f t="shared" si="15"/>
        <v>109</v>
      </c>
    </row>
    <row r="113" spans="1:24" ht="25.5" customHeight="1">
      <c r="A113" s="6">
        <v>1890</v>
      </c>
      <c r="B113" s="7" t="s">
        <v>134</v>
      </c>
      <c r="C113" s="7" t="s">
        <v>15</v>
      </c>
      <c r="D113" s="8" t="s">
        <v>163</v>
      </c>
      <c r="E113" s="4">
        <f>IF(ISNA(MATCH($A113,'[1]Výsledková listina'!$C:$C,0)),"",INDEX('[1]Výsledková listina'!$B:$T,MATCH($A113,'[1]Výsledková listina'!$C:$C,0),6))</f>
      </c>
      <c r="F113" s="4">
        <f>IF(ISNA(MATCH($A113,'[1]Výsledková listina'!$C:$C,0)),"",INDEX('[1]Výsledková listina'!$B:$T,MATCH($A113,'[1]Výsledková listina'!$C:$C,0),7))</f>
      </c>
      <c r="G113" s="4">
        <f>IF(ISNA(MATCH($A113,'[1]Výsledková listina'!$L:$L,0)),"",INDEX('[1]Výsledková listina'!$B:$T,MATCH($A113,'[1]Výsledková listina'!$L:$L,0),15))</f>
      </c>
      <c r="H113" s="4">
        <f>IF(ISNA(MATCH($A113,'[1]Výsledková listina'!$L:$L,0)),"",INDEX('[1]Výsledková listina'!$B:$T,MATCH($A113,'[1]Výsledková listina'!$L:$L,0),16))</f>
      </c>
      <c r="I113" s="4">
        <f>IF(ISNA(MATCH($A113,'[2]Výsledková listina'!$C:$C,0)),"",INDEX('[2]Výsledková listina'!$B:$T,MATCH($A113,'[2]Výsledková listina'!$C:$C,0),6))</f>
      </c>
      <c r="J113" s="4">
        <f>IF(ISNA(MATCH($A113,'[2]Výsledková listina'!$C:$C,0)),"",INDEX('[2]Výsledková listina'!$B:$T,MATCH($A113,'[2]Výsledková listina'!$C:$C,0),7))</f>
      </c>
      <c r="K113" s="4">
        <f>IF(ISNA(MATCH($A113,'[2]Výsledková listina'!$L:$L,0)),"",INDEX('[2]Výsledková listina'!$B:$T,MATCH($A113,'[2]Výsledková listina'!$L:$L,0),15))</f>
      </c>
      <c r="L113" s="4">
        <f>IF(ISNA(MATCH($A113,'[2]Výsledková listina'!$L:$L,0)),"",INDEX('[2]Výsledková listina'!$B:$T,MATCH($A113,'[2]Výsledková listina'!$L:$L,0),16))</f>
      </c>
      <c r="M113" s="4">
        <f>IF(ISNA(MATCH($A113,'[3]Výsledková listina'!$C:$C,0)),"",INDEX('[3]Výsledková listina'!$B:$T,MATCH($A113,'[3]Výsledková listina'!$C:$C,0),6))</f>
      </c>
      <c r="N113" s="4">
        <f>IF(ISNA(MATCH($A113,'[3]Výsledková listina'!$C:$C,0)),"",INDEX('[3]Výsledková listina'!$B:$T,MATCH($A113,'[3]Výsledková listina'!$C:$C,0),7))</f>
      </c>
      <c r="O113" s="4">
        <f>IF(ISNA(MATCH($A113,'[3]Výsledková listina'!$L:$L,0)),"",INDEX('[3]Výsledková listina'!$B:$T,MATCH($A113,'[3]Výsledková listina'!$L:$L,0),15))</f>
      </c>
      <c r="P113" s="4">
        <f>IF(ISNA(MATCH($A113,'[3]Výsledková listina'!$L:$L,0)),"",INDEX('[3]Výsledková listina'!$B:$T,MATCH($A113,'[3]Výsledková listina'!$L:$L,0),16))</f>
      </c>
      <c r="Q113" s="4">
        <f>IF(ISNA(MATCH($A113,'[4]Výsledková listina'!$C:$C,0)),"",INDEX('[4]Výsledková listina'!$B:$T,MATCH($A113,'[4]Výsledková listina'!$C:$C,0),6))</f>
      </c>
      <c r="R113" s="4">
        <f>IF(ISNA(MATCH($A113,'[4]Výsledková listina'!$C:$C,0)),"",INDEX('[4]Výsledková listina'!$B:$T,MATCH($A113,'[4]Výsledková listina'!$C:$C,0),7))</f>
      </c>
      <c r="S113" s="4">
        <f>IF(ISNA(MATCH($A113,'[4]Výsledková listina'!$L:$L,0)),"",INDEX('[4]Výsledková listina'!$B:$T,MATCH($A113,'[4]Výsledková listina'!$L:$L,0),15))</f>
      </c>
      <c r="T113" s="4">
        <f>IF(ISNA(MATCH($A113,'[4]Výsledková listina'!$L:$L,0)),"",INDEX('[4]Výsledková listina'!$B:$T,MATCH($A113,'[4]Výsledková listina'!$L:$L,0),16))</f>
      </c>
      <c r="U113" s="4">
        <f t="shared" si="12"/>
        <v>0</v>
      </c>
      <c r="V113" s="4">
        <f t="shared" si="13"/>
        <v>0</v>
      </c>
      <c r="W113" s="4">
        <f t="shared" si="14"/>
        <v>0</v>
      </c>
      <c r="X113" s="5">
        <f t="shared" si="15"/>
        <v>110</v>
      </c>
    </row>
    <row r="114" spans="1:24" ht="25.5" customHeight="1">
      <c r="A114" s="6">
        <v>2664</v>
      </c>
      <c r="B114" s="7" t="s">
        <v>135</v>
      </c>
      <c r="C114" s="7" t="s">
        <v>15</v>
      </c>
      <c r="D114" s="8" t="s">
        <v>163</v>
      </c>
      <c r="E114" s="4">
        <f>IF(ISNA(MATCH($A114,'[1]Výsledková listina'!$C:$C,0)),"",INDEX('[1]Výsledková listina'!$B:$T,MATCH($A114,'[1]Výsledková listina'!$C:$C,0),6))</f>
      </c>
      <c r="F114" s="4">
        <f>IF(ISNA(MATCH($A114,'[1]Výsledková listina'!$C:$C,0)),"",INDEX('[1]Výsledková listina'!$B:$T,MATCH($A114,'[1]Výsledková listina'!$C:$C,0),7))</f>
      </c>
      <c r="G114" s="4">
        <f>IF(ISNA(MATCH($A114,'[1]Výsledková listina'!$L:$L,0)),"",INDEX('[1]Výsledková listina'!$B:$T,MATCH($A114,'[1]Výsledková listina'!$L:$L,0),15))</f>
      </c>
      <c r="H114" s="4">
        <f>IF(ISNA(MATCH($A114,'[1]Výsledková listina'!$L:$L,0)),"",INDEX('[1]Výsledková listina'!$B:$T,MATCH($A114,'[1]Výsledková listina'!$L:$L,0),16))</f>
      </c>
      <c r="I114" s="4">
        <f>IF(ISNA(MATCH($A114,'[2]Výsledková listina'!$C:$C,0)),"",INDEX('[2]Výsledková listina'!$B:$T,MATCH($A114,'[2]Výsledková listina'!$C:$C,0),6))</f>
      </c>
      <c r="J114" s="4">
        <f>IF(ISNA(MATCH($A114,'[2]Výsledková listina'!$C:$C,0)),"",INDEX('[2]Výsledková listina'!$B:$T,MATCH($A114,'[2]Výsledková listina'!$C:$C,0),7))</f>
      </c>
      <c r="K114" s="4">
        <f>IF(ISNA(MATCH($A114,'[2]Výsledková listina'!$L:$L,0)),"",INDEX('[2]Výsledková listina'!$B:$T,MATCH($A114,'[2]Výsledková listina'!$L:$L,0),15))</f>
      </c>
      <c r="L114" s="4">
        <f>IF(ISNA(MATCH($A114,'[2]Výsledková listina'!$L:$L,0)),"",INDEX('[2]Výsledková listina'!$B:$T,MATCH($A114,'[2]Výsledková listina'!$L:$L,0),16))</f>
      </c>
      <c r="M114" s="4">
        <f>IF(ISNA(MATCH($A114,'[3]Výsledková listina'!$C:$C,0)),"",INDEX('[3]Výsledková listina'!$B:$T,MATCH($A114,'[3]Výsledková listina'!$C:$C,0),6))</f>
      </c>
      <c r="N114" s="4">
        <f>IF(ISNA(MATCH($A114,'[3]Výsledková listina'!$C:$C,0)),"",INDEX('[3]Výsledková listina'!$B:$T,MATCH($A114,'[3]Výsledková listina'!$C:$C,0),7))</f>
      </c>
      <c r="O114" s="4">
        <f>IF(ISNA(MATCH($A114,'[3]Výsledková listina'!$L:$L,0)),"",INDEX('[3]Výsledková listina'!$B:$T,MATCH($A114,'[3]Výsledková listina'!$L:$L,0),15))</f>
      </c>
      <c r="P114" s="4">
        <f>IF(ISNA(MATCH($A114,'[3]Výsledková listina'!$L:$L,0)),"",INDEX('[3]Výsledková listina'!$B:$T,MATCH($A114,'[3]Výsledková listina'!$L:$L,0),16))</f>
      </c>
      <c r="Q114" s="4">
        <f>IF(ISNA(MATCH($A114,'[4]Výsledková listina'!$C:$C,0)),"",INDEX('[4]Výsledková listina'!$B:$T,MATCH($A114,'[4]Výsledková listina'!$C:$C,0),6))</f>
      </c>
      <c r="R114" s="4">
        <f>IF(ISNA(MATCH($A114,'[4]Výsledková listina'!$C:$C,0)),"",INDEX('[4]Výsledková listina'!$B:$T,MATCH($A114,'[4]Výsledková listina'!$C:$C,0),7))</f>
      </c>
      <c r="S114" s="4">
        <f>IF(ISNA(MATCH($A114,'[4]Výsledková listina'!$L:$L,0)),"",INDEX('[4]Výsledková listina'!$B:$T,MATCH($A114,'[4]Výsledková listina'!$L:$L,0),15))</f>
      </c>
      <c r="T114" s="4">
        <f>IF(ISNA(MATCH($A114,'[4]Výsledková listina'!$L:$L,0)),"",INDEX('[4]Výsledková listina'!$B:$T,MATCH($A114,'[4]Výsledková listina'!$L:$L,0),16))</f>
      </c>
      <c r="U114" s="4">
        <f t="shared" si="12"/>
        <v>0</v>
      </c>
      <c r="V114" s="4">
        <f t="shared" si="13"/>
        <v>0</v>
      </c>
      <c r="W114" s="4">
        <f t="shared" si="14"/>
        <v>0</v>
      </c>
      <c r="X114" s="5">
        <f t="shared" si="15"/>
        <v>111</v>
      </c>
    </row>
    <row r="115" spans="1:24" ht="25.5" customHeight="1">
      <c r="A115" s="6">
        <v>190</v>
      </c>
      <c r="B115" s="7" t="s">
        <v>136</v>
      </c>
      <c r="C115" s="7" t="s">
        <v>15</v>
      </c>
      <c r="D115" s="8" t="s">
        <v>163</v>
      </c>
      <c r="E115" s="4">
        <f>IF(ISNA(MATCH($A115,'[1]Výsledková listina'!$C:$C,0)),"",INDEX('[1]Výsledková listina'!$B:$T,MATCH($A115,'[1]Výsledková listina'!$C:$C,0),6))</f>
      </c>
      <c r="F115" s="4">
        <f>IF(ISNA(MATCH($A115,'[1]Výsledková listina'!$C:$C,0)),"",INDEX('[1]Výsledková listina'!$B:$T,MATCH($A115,'[1]Výsledková listina'!$C:$C,0),7))</f>
      </c>
      <c r="G115" s="4">
        <f>IF(ISNA(MATCH($A115,'[1]Výsledková listina'!$L:$L,0)),"",INDEX('[1]Výsledková listina'!$B:$T,MATCH($A115,'[1]Výsledková listina'!$L:$L,0),15))</f>
      </c>
      <c r="H115" s="4">
        <f>IF(ISNA(MATCH($A115,'[1]Výsledková listina'!$L:$L,0)),"",INDEX('[1]Výsledková listina'!$B:$T,MATCH($A115,'[1]Výsledková listina'!$L:$L,0),16))</f>
      </c>
      <c r="I115" s="4">
        <f>IF(ISNA(MATCH($A115,'[2]Výsledková listina'!$C:$C,0)),"",INDEX('[2]Výsledková listina'!$B:$T,MATCH($A115,'[2]Výsledková listina'!$C:$C,0),6))</f>
      </c>
      <c r="J115" s="4">
        <f>IF(ISNA(MATCH($A115,'[2]Výsledková listina'!$C:$C,0)),"",INDEX('[2]Výsledková listina'!$B:$T,MATCH($A115,'[2]Výsledková listina'!$C:$C,0),7))</f>
      </c>
      <c r="K115" s="4">
        <f>IF(ISNA(MATCH($A115,'[2]Výsledková listina'!$L:$L,0)),"",INDEX('[2]Výsledková listina'!$B:$T,MATCH($A115,'[2]Výsledková listina'!$L:$L,0),15))</f>
      </c>
      <c r="L115" s="4">
        <f>IF(ISNA(MATCH($A115,'[2]Výsledková listina'!$L:$L,0)),"",INDEX('[2]Výsledková listina'!$B:$T,MATCH($A115,'[2]Výsledková listina'!$L:$L,0),16))</f>
      </c>
      <c r="M115" s="4">
        <f>IF(ISNA(MATCH($A115,'[3]Výsledková listina'!$C:$C,0)),"",INDEX('[3]Výsledková listina'!$B:$T,MATCH($A115,'[3]Výsledková listina'!$C:$C,0),6))</f>
      </c>
      <c r="N115" s="4">
        <f>IF(ISNA(MATCH($A115,'[3]Výsledková listina'!$C:$C,0)),"",INDEX('[3]Výsledková listina'!$B:$T,MATCH($A115,'[3]Výsledková listina'!$C:$C,0),7))</f>
      </c>
      <c r="O115" s="4">
        <f>IF(ISNA(MATCH($A115,'[3]Výsledková listina'!$L:$L,0)),"",INDEX('[3]Výsledková listina'!$B:$T,MATCH($A115,'[3]Výsledková listina'!$L:$L,0),15))</f>
      </c>
      <c r="P115" s="4">
        <f>IF(ISNA(MATCH($A115,'[3]Výsledková listina'!$L:$L,0)),"",INDEX('[3]Výsledková listina'!$B:$T,MATCH($A115,'[3]Výsledková listina'!$L:$L,0),16))</f>
      </c>
      <c r="Q115" s="4">
        <f>IF(ISNA(MATCH($A115,'[4]Výsledková listina'!$C:$C,0)),"",INDEX('[4]Výsledková listina'!$B:$T,MATCH($A115,'[4]Výsledková listina'!$C:$C,0),6))</f>
      </c>
      <c r="R115" s="4">
        <f>IF(ISNA(MATCH($A115,'[4]Výsledková listina'!$C:$C,0)),"",INDEX('[4]Výsledková listina'!$B:$T,MATCH($A115,'[4]Výsledková listina'!$C:$C,0),7))</f>
      </c>
      <c r="S115" s="4">
        <f>IF(ISNA(MATCH($A115,'[4]Výsledková listina'!$L:$L,0)),"",INDEX('[4]Výsledková listina'!$B:$T,MATCH($A115,'[4]Výsledková listina'!$L:$L,0),15))</f>
      </c>
      <c r="T115" s="4">
        <f>IF(ISNA(MATCH($A115,'[4]Výsledková listina'!$L:$L,0)),"",INDEX('[4]Výsledková listina'!$B:$T,MATCH($A115,'[4]Výsledková listina'!$L:$L,0),16))</f>
      </c>
      <c r="U115" s="4">
        <f t="shared" si="12"/>
        <v>0</v>
      </c>
      <c r="V115" s="4">
        <f t="shared" si="13"/>
        <v>0</v>
      </c>
      <c r="W115" s="4">
        <f t="shared" si="14"/>
        <v>0</v>
      </c>
      <c r="X115" s="5">
        <f t="shared" si="15"/>
        <v>112</v>
      </c>
    </row>
    <row r="116" spans="1:24" ht="25.5" customHeight="1">
      <c r="A116" s="6">
        <v>2835</v>
      </c>
      <c r="B116" s="7" t="s">
        <v>137</v>
      </c>
      <c r="C116" s="7" t="s">
        <v>15</v>
      </c>
      <c r="D116" s="8" t="s">
        <v>163</v>
      </c>
      <c r="E116" s="4">
        <f>IF(ISNA(MATCH($A116,'[1]Výsledková listina'!$C:$C,0)),"",INDEX('[1]Výsledková listina'!$B:$T,MATCH($A116,'[1]Výsledková listina'!$C:$C,0),6))</f>
      </c>
      <c r="F116" s="4">
        <f>IF(ISNA(MATCH($A116,'[1]Výsledková listina'!$C:$C,0)),"",INDEX('[1]Výsledková listina'!$B:$T,MATCH($A116,'[1]Výsledková listina'!$C:$C,0),7))</f>
      </c>
      <c r="G116" s="4">
        <f>IF(ISNA(MATCH($A116,'[1]Výsledková listina'!$L:$L,0)),"",INDEX('[1]Výsledková listina'!$B:$T,MATCH($A116,'[1]Výsledková listina'!$L:$L,0),15))</f>
      </c>
      <c r="H116" s="4">
        <f>IF(ISNA(MATCH($A116,'[1]Výsledková listina'!$L:$L,0)),"",INDEX('[1]Výsledková listina'!$B:$T,MATCH($A116,'[1]Výsledková listina'!$L:$L,0),16))</f>
      </c>
      <c r="I116" s="4">
        <f>IF(ISNA(MATCH($A116,'[2]Výsledková listina'!$C:$C,0)),"",INDEX('[2]Výsledková listina'!$B:$T,MATCH($A116,'[2]Výsledková listina'!$C:$C,0),6))</f>
      </c>
      <c r="J116" s="4">
        <f>IF(ISNA(MATCH($A116,'[2]Výsledková listina'!$C:$C,0)),"",INDEX('[2]Výsledková listina'!$B:$T,MATCH($A116,'[2]Výsledková listina'!$C:$C,0),7))</f>
      </c>
      <c r="K116" s="4">
        <f>IF(ISNA(MATCH($A116,'[2]Výsledková listina'!$L:$L,0)),"",INDEX('[2]Výsledková listina'!$B:$T,MATCH($A116,'[2]Výsledková listina'!$L:$L,0),15))</f>
      </c>
      <c r="L116" s="4">
        <f>IF(ISNA(MATCH($A116,'[2]Výsledková listina'!$L:$L,0)),"",INDEX('[2]Výsledková listina'!$B:$T,MATCH($A116,'[2]Výsledková listina'!$L:$L,0),16))</f>
      </c>
      <c r="M116" s="4">
        <f>IF(ISNA(MATCH($A116,'[3]Výsledková listina'!$C:$C,0)),"",INDEX('[3]Výsledková listina'!$B:$T,MATCH($A116,'[3]Výsledková listina'!$C:$C,0),6))</f>
      </c>
      <c r="N116" s="4">
        <f>IF(ISNA(MATCH($A116,'[3]Výsledková listina'!$C:$C,0)),"",INDEX('[3]Výsledková listina'!$B:$T,MATCH($A116,'[3]Výsledková listina'!$C:$C,0),7))</f>
      </c>
      <c r="O116" s="4">
        <f>IF(ISNA(MATCH($A116,'[3]Výsledková listina'!$L:$L,0)),"",INDEX('[3]Výsledková listina'!$B:$T,MATCH($A116,'[3]Výsledková listina'!$L:$L,0),15))</f>
      </c>
      <c r="P116" s="4">
        <f>IF(ISNA(MATCH($A116,'[3]Výsledková listina'!$L:$L,0)),"",INDEX('[3]Výsledková listina'!$B:$T,MATCH($A116,'[3]Výsledková listina'!$L:$L,0),16))</f>
      </c>
      <c r="Q116" s="4">
        <f>IF(ISNA(MATCH($A116,'[4]Výsledková listina'!$C:$C,0)),"",INDEX('[4]Výsledková listina'!$B:$T,MATCH($A116,'[4]Výsledková listina'!$C:$C,0),6))</f>
      </c>
      <c r="R116" s="4">
        <f>IF(ISNA(MATCH($A116,'[4]Výsledková listina'!$C:$C,0)),"",INDEX('[4]Výsledková listina'!$B:$T,MATCH($A116,'[4]Výsledková listina'!$C:$C,0),7))</f>
      </c>
      <c r="S116" s="4">
        <f>IF(ISNA(MATCH($A116,'[4]Výsledková listina'!$L:$L,0)),"",INDEX('[4]Výsledková listina'!$B:$T,MATCH($A116,'[4]Výsledková listina'!$L:$L,0),15))</f>
      </c>
      <c r="T116" s="4">
        <f>IF(ISNA(MATCH($A116,'[4]Výsledková listina'!$L:$L,0)),"",INDEX('[4]Výsledková listina'!$B:$T,MATCH($A116,'[4]Výsledková listina'!$L:$L,0),16))</f>
      </c>
      <c r="U116" s="4">
        <f t="shared" si="12"/>
        <v>0</v>
      </c>
      <c r="V116" s="4">
        <f t="shared" si="13"/>
        <v>0</v>
      </c>
      <c r="W116" s="4">
        <f t="shared" si="14"/>
        <v>0</v>
      </c>
      <c r="X116" s="5">
        <f t="shared" si="15"/>
        <v>113</v>
      </c>
    </row>
    <row r="117" spans="1:24" ht="25.5" customHeight="1">
      <c r="A117" s="6">
        <v>2552</v>
      </c>
      <c r="B117" s="7" t="s">
        <v>138</v>
      </c>
      <c r="C117" s="7" t="s">
        <v>23</v>
      </c>
      <c r="D117" s="8" t="s">
        <v>163</v>
      </c>
      <c r="E117" s="4">
        <f>IF(ISNA(MATCH($A117,'[1]Výsledková listina'!$C:$C,0)),"",INDEX('[1]Výsledková listina'!$B:$T,MATCH($A117,'[1]Výsledková listina'!$C:$C,0),6))</f>
      </c>
      <c r="F117" s="4">
        <f>IF(ISNA(MATCH($A117,'[1]Výsledková listina'!$C:$C,0)),"",INDEX('[1]Výsledková listina'!$B:$T,MATCH($A117,'[1]Výsledková listina'!$C:$C,0),7))</f>
      </c>
      <c r="G117" s="4">
        <f>IF(ISNA(MATCH($A117,'[1]Výsledková listina'!$L:$L,0)),"",INDEX('[1]Výsledková listina'!$B:$T,MATCH($A117,'[1]Výsledková listina'!$L:$L,0),15))</f>
      </c>
      <c r="H117" s="4">
        <f>IF(ISNA(MATCH($A117,'[1]Výsledková listina'!$L:$L,0)),"",INDEX('[1]Výsledková listina'!$B:$T,MATCH($A117,'[1]Výsledková listina'!$L:$L,0),16))</f>
      </c>
      <c r="I117" s="4">
        <f>IF(ISNA(MATCH($A117,'[2]Výsledková listina'!$C:$C,0)),"",INDEX('[2]Výsledková listina'!$B:$T,MATCH($A117,'[2]Výsledková listina'!$C:$C,0),6))</f>
      </c>
      <c r="J117" s="4">
        <f>IF(ISNA(MATCH($A117,'[2]Výsledková listina'!$C:$C,0)),"",INDEX('[2]Výsledková listina'!$B:$T,MATCH($A117,'[2]Výsledková listina'!$C:$C,0),7))</f>
      </c>
      <c r="K117" s="4">
        <f>IF(ISNA(MATCH($A117,'[2]Výsledková listina'!$L:$L,0)),"",INDEX('[2]Výsledková listina'!$B:$T,MATCH($A117,'[2]Výsledková listina'!$L:$L,0),15))</f>
      </c>
      <c r="L117" s="4">
        <f>IF(ISNA(MATCH($A117,'[2]Výsledková listina'!$L:$L,0)),"",INDEX('[2]Výsledková listina'!$B:$T,MATCH($A117,'[2]Výsledková listina'!$L:$L,0),16))</f>
      </c>
      <c r="M117" s="4">
        <f>IF(ISNA(MATCH($A117,'[3]Výsledková listina'!$C:$C,0)),"",INDEX('[3]Výsledková listina'!$B:$T,MATCH($A117,'[3]Výsledková listina'!$C:$C,0),6))</f>
      </c>
      <c r="N117" s="4">
        <f>IF(ISNA(MATCH($A117,'[3]Výsledková listina'!$C:$C,0)),"",INDEX('[3]Výsledková listina'!$B:$T,MATCH($A117,'[3]Výsledková listina'!$C:$C,0),7))</f>
      </c>
      <c r="O117" s="4">
        <f>IF(ISNA(MATCH($A117,'[3]Výsledková listina'!$L:$L,0)),"",INDEX('[3]Výsledková listina'!$B:$T,MATCH($A117,'[3]Výsledková listina'!$L:$L,0),15))</f>
      </c>
      <c r="P117" s="4">
        <f>IF(ISNA(MATCH($A117,'[3]Výsledková listina'!$L:$L,0)),"",INDEX('[3]Výsledková listina'!$B:$T,MATCH($A117,'[3]Výsledková listina'!$L:$L,0),16))</f>
      </c>
      <c r="Q117" s="4">
        <f>IF(ISNA(MATCH($A117,'[4]Výsledková listina'!$C:$C,0)),"",INDEX('[4]Výsledková listina'!$B:$T,MATCH($A117,'[4]Výsledková listina'!$C:$C,0),6))</f>
      </c>
      <c r="R117" s="4">
        <f>IF(ISNA(MATCH($A117,'[4]Výsledková listina'!$C:$C,0)),"",INDEX('[4]Výsledková listina'!$B:$T,MATCH($A117,'[4]Výsledková listina'!$C:$C,0),7))</f>
      </c>
      <c r="S117" s="4">
        <f>IF(ISNA(MATCH($A117,'[4]Výsledková listina'!$L:$L,0)),"",INDEX('[4]Výsledková listina'!$B:$T,MATCH($A117,'[4]Výsledková listina'!$L:$L,0),15))</f>
      </c>
      <c r="T117" s="4">
        <f>IF(ISNA(MATCH($A117,'[4]Výsledková listina'!$L:$L,0)),"",INDEX('[4]Výsledková listina'!$B:$T,MATCH($A117,'[4]Výsledková listina'!$L:$L,0),16))</f>
      </c>
      <c r="U117" s="4">
        <f t="shared" si="12"/>
        <v>0</v>
      </c>
      <c r="V117" s="4">
        <f t="shared" si="13"/>
        <v>0</v>
      </c>
      <c r="W117" s="4">
        <f t="shared" si="14"/>
        <v>0</v>
      </c>
      <c r="X117" s="5">
        <f t="shared" si="15"/>
        <v>114</v>
      </c>
    </row>
    <row r="118" spans="1:24" ht="25.5" customHeight="1">
      <c r="A118" s="6">
        <v>2554</v>
      </c>
      <c r="B118" s="7" t="s">
        <v>139</v>
      </c>
      <c r="C118" s="7" t="s">
        <v>140</v>
      </c>
      <c r="D118" s="8" t="s">
        <v>163</v>
      </c>
      <c r="E118" s="4">
        <f>IF(ISNA(MATCH($A118,'[1]Výsledková listina'!$C:$C,0)),"",INDEX('[1]Výsledková listina'!$B:$T,MATCH($A118,'[1]Výsledková listina'!$C:$C,0),6))</f>
      </c>
      <c r="F118" s="4">
        <f>IF(ISNA(MATCH($A118,'[1]Výsledková listina'!$C:$C,0)),"",INDEX('[1]Výsledková listina'!$B:$T,MATCH($A118,'[1]Výsledková listina'!$C:$C,0),7))</f>
      </c>
      <c r="G118" s="4">
        <f>IF(ISNA(MATCH($A118,'[1]Výsledková listina'!$L:$L,0)),"",INDEX('[1]Výsledková listina'!$B:$T,MATCH($A118,'[1]Výsledková listina'!$L:$L,0),15))</f>
      </c>
      <c r="H118" s="4">
        <f>IF(ISNA(MATCH($A118,'[1]Výsledková listina'!$L:$L,0)),"",INDEX('[1]Výsledková listina'!$B:$T,MATCH($A118,'[1]Výsledková listina'!$L:$L,0),16))</f>
      </c>
      <c r="I118" s="4">
        <f>IF(ISNA(MATCH($A118,'[2]Výsledková listina'!$C:$C,0)),"",INDEX('[2]Výsledková listina'!$B:$T,MATCH($A118,'[2]Výsledková listina'!$C:$C,0),6))</f>
      </c>
      <c r="J118" s="4">
        <f>IF(ISNA(MATCH($A118,'[2]Výsledková listina'!$C:$C,0)),"",INDEX('[2]Výsledková listina'!$B:$T,MATCH($A118,'[2]Výsledková listina'!$C:$C,0),7))</f>
      </c>
      <c r="K118" s="4">
        <f>IF(ISNA(MATCH($A118,'[2]Výsledková listina'!$L:$L,0)),"",INDEX('[2]Výsledková listina'!$B:$T,MATCH($A118,'[2]Výsledková listina'!$L:$L,0),15))</f>
      </c>
      <c r="L118" s="4">
        <f>IF(ISNA(MATCH($A118,'[2]Výsledková listina'!$L:$L,0)),"",INDEX('[2]Výsledková listina'!$B:$T,MATCH($A118,'[2]Výsledková listina'!$L:$L,0),16))</f>
      </c>
      <c r="M118" s="4">
        <f>IF(ISNA(MATCH($A118,'[3]Výsledková listina'!$C:$C,0)),"",INDEX('[3]Výsledková listina'!$B:$T,MATCH($A118,'[3]Výsledková listina'!$C:$C,0),6))</f>
      </c>
      <c r="N118" s="4">
        <f>IF(ISNA(MATCH($A118,'[3]Výsledková listina'!$C:$C,0)),"",INDEX('[3]Výsledková listina'!$B:$T,MATCH($A118,'[3]Výsledková listina'!$C:$C,0),7))</f>
      </c>
      <c r="O118" s="4">
        <f>IF(ISNA(MATCH($A118,'[3]Výsledková listina'!$L:$L,0)),"",INDEX('[3]Výsledková listina'!$B:$T,MATCH($A118,'[3]Výsledková listina'!$L:$L,0),15))</f>
      </c>
      <c r="P118" s="4">
        <f>IF(ISNA(MATCH($A118,'[3]Výsledková listina'!$L:$L,0)),"",INDEX('[3]Výsledková listina'!$B:$T,MATCH($A118,'[3]Výsledková listina'!$L:$L,0),16))</f>
      </c>
      <c r="Q118" s="4">
        <f>IF(ISNA(MATCH($A118,'[4]Výsledková listina'!$C:$C,0)),"",INDEX('[4]Výsledková listina'!$B:$T,MATCH($A118,'[4]Výsledková listina'!$C:$C,0),6))</f>
      </c>
      <c r="R118" s="4">
        <f>IF(ISNA(MATCH($A118,'[4]Výsledková listina'!$C:$C,0)),"",INDEX('[4]Výsledková listina'!$B:$T,MATCH($A118,'[4]Výsledková listina'!$C:$C,0),7))</f>
      </c>
      <c r="S118" s="4">
        <f>IF(ISNA(MATCH($A118,'[4]Výsledková listina'!$L:$L,0)),"",INDEX('[4]Výsledková listina'!$B:$T,MATCH($A118,'[4]Výsledková listina'!$L:$L,0),15))</f>
      </c>
      <c r="T118" s="4">
        <f>IF(ISNA(MATCH($A118,'[4]Výsledková listina'!$L:$L,0)),"",INDEX('[4]Výsledková listina'!$B:$T,MATCH($A118,'[4]Výsledková listina'!$L:$L,0),16))</f>
      </c>
      <c r="U118" s="4">
        <f t="shared" si="12"/>
        <v>0</v>
      </c>
      <c r="V118" s="4">
        <f t="shared" si="13"/>
        <v>0</v>
      </c>
      <c r="W118" s="4">
        <f t="shared" si="14"/>
        <v>0</v>
      </c>
      <c r="X118" s="5">
        <f t="shared" si="15"/>
        <v>115</v>
      </c>
    </row>
    <row r="119" spans="1:24" ht="25.5" customHeight="1">
      <c r="A119" s="6">
        <v>2553</v>
      </c>
      <c r="B119" s="7" t="s">
        <v>141</v>
      </c>
      <c r="C119" s="7" t="s">
        <v>23</v>
      </c>
      <c r="D119" s="8" t="s">
        <v>163</v>
      </c>
      <c r="E119" s="4">
        <f>IF(ISNA(MATCH($A119,'[1]Výsledková listina'!$C:$C,0)),"",INDEX('[1]Výsledková listina'!$B:$T,MATCH($A119,'[1]Výsledková listina'!$C:$C,0),6))</f>
      </c>
      <c r="F119" s="4">
        <f>IF(ISNA(MATCH($A119,'[1]Výsledková listina'!$C:$C,0)),"",INDEX('[1]Výsledková listina'!$B:$T,MATCH($A119,'[1]Výsledková listina'!$C:$C,0),7))</f>
      </c>
      <c r="G119" s="4">
        <f>IF(ISNA(MATCH($A119,'[1]Výsledková listina'!$L:$L,0)),"",INDEX('[1]Výsledková listina'!$B:$T,MATCH($A119,'[1]Výsledková listina'!$L:$L,0),15))</f>
      </c>
      <c r="H119" s="4">
        <f>IF(ISNA(MATCH($A119,'[1]Výsledková listina'!$L:$L,0)),"",INDEX('[1]Výsledková listina'!$B:$T,MATCH($A119,'[1]Výsledková listina'!$L:$L,0),16))</f>
      </c>
      <c r="I119" s="4">
        <f>IF(ISNA(MATCH($A119,'[2]Výsledková listina'!$C:$C,0)),"",INDEX('[2]Výsledková listina'!$B:$T,MATCH($A119,'[2]Výsledková listina'!$C:$C,0),6))</f>
      </c>
      <c r="J119" s="4">
        <f>IF(ISNA(MATCH($A119,'[2]Výsledková listina'!$C:$C,0)),"",INDEX('[2]Výsledková listina'!$B:$T,MATCH($A119,'[2]Výsledková listina'!$C:$C,0),7))</f>
      </c>
      <c r="K119" s="4">
        <f>IF(ISNA(MATCH($A119,'[2]Výsledková listina'!$L:$L,0)),"",INDEX('[2]Výsledková listina'!$B:$T,MATCH($A119,'[2]Výsledková listina'!$L:$L,0),15))</f>
      </c>
      <c r="L119" s="4">
        <f>IF(ISNA(MATCH($A119,'[2]Výsledková listina'!$L:$L,0)),"",INDEX('[2]Výsledková listina'!$B:$T,MATCH($A119,'[2]Výsledková listina'!$L:$L,0),16))</f>
      </c>
      <c r="M119" s="4">
        <f>IF(ISNA(MATCH($A119,'[3]Výsledková listina'!$C:$C,0)),"",INDEX('[3]Výsledková listina'!$B:$T,MATCH($A119,'[3]Výsledková listina'!$C:$C,0),6))</f>
      </c>
      <c r="N119" s="4">
        <f>IF(ISNA(MATCH($A119,'[3]Výsledková listina'!$C:$C,0)),"",INDEX('[3]Výsledková listina'!$B:$T,MATCH($A119,'[3]Výsledková listina'!$C:$C,0),7))</f>
      </c>
      <c r="O119" s="4">
        <f>IF(ISNA(MATCH($A119,'[3]Výsledková listina'!$L:$L,0)),"",INDEX('[3]Výsledková listina'!$B:$T,MATCH($A119,'[3]Výsledková listina'!$L:$L,0),15))</f>
      </c>
      <c r="P119" s="4">
        <f>IF(ISNA(MATCH($A119,'[3]Výsledková listina'!$L:$L,0)),"",INDEX('[3]Výsledková listina'!$B:$T,MATCH($A119,'[3]Výsledková listina'!$L:$L,0),16))</f>
      </c>
      <c r="Q119" s="4">
        <f>IF(ISNA(MATCH($A119,'[4]Výsledková listina'!$C:$C,0)),"",INDEX('[4]Výsledková listina'!$B:$T,MATCH($A119,'[4]Výsledková listina'!$C:$C,0),6))</f>
      </c>
      <c r="R119" s="4">
        <f>IF(ISNA(MATCH($A119,'[4]Výsledková listina'!$C:$C,0)),"",INDEX('[4]Výsledková listina'!$B:$T,MATCH($A119,'[4]Výsledková listina'!$C:$C,0),7))</f>
      </c>
      <c r="S119" s="4">
        <f>IF(ISNA(MATCH($A119,'[4]Výsledková listina'!$L:$L,0)),"",INDEX('[4]Výsledková listina'!$B:$T,MATCH($A119,'[4]Výsledková listina'!$L:$L,0),15))</f>
      </c>
      <c r="T119" s="4">
        <f>IF(ISNA(MATCH($A119,'[4]Výsledková listina'!$L:$L,0)),"",INDEX('[4]Výsledková listina'!$B:$T,MATCH($A119,'[4]Výsledková listina'!$L:$L,0),16))</f>
      </c>
      <c r="U119" s="4">
        <f t="shared" si="12"/>
        <v>0</v>
      </c>
      <c r="V119" s="4">
        <f t="shared" si="13"/>
        <v>0</v>
      </c>
      <c r="W119" s="4">
        <f t="shared" si="14"/>
        <v>0</v>
      </c>
      <c r="X119" s="5">
        <f t="shared" si="15"/>
        <v>116</v>
      </c>
    </row>
    <row r="120" spans="1:24" ht="25.5" customHeight="1">
      <c r="A120" s="6">
        <v>1696</v>
      </c>
      <c r="B120" s="7" t="s">
        <v>142</v>
      </c>
      <c r="C120" s="7" t="s">
        <v>15</v>
      </c>
      <c r="D120" s="8" t="s">
        <v>163</v>
      </c>
      <c r="E120" s="4">
        <f>IF(ISNA(MATCH($A120,'[1]Výsledková listina'!$C:$C,0)),"",INDEX('[1]Výsledková listina'!$B:$T,MATCH($A120,'[1]Výsledková listina'!$C:$C,0),6))</f>
      </c>
      <c r="F120" s="4">
        <f>IF(ISNA(MATCH($A120,'[1]Výsledková listina'!$C:$C,0)),"",INDEX('[1]Výsledková listina'!$B:$T,MATCH($A120,'[1]Výsledková listina'!$C:$C,0),7))</f>
      </c>
      <c r="G120" s="4">
        <f>IF(ISNA(MATCH($A120,'[1]Výsledková listina'!$L:$L,0)),"",INDEX('[1]Výsledková listina'!$B:$T,MATCH($A120,'[1]Výsledková listina'!$L:$L,0),15))</f>
      </c>
      <c r="H120" s="4">
        <f>IF(ISNA(MATCH($A120,'[1]Výsledková listina'!$L:$L,0)),"",INDEX('[1]Výsledková listina'!$B:$T,MATCH($A120,'[1]Výsledková listina'!$L:$L,0),16))</f>
      </c>
      <c r="I120" s="4">
        <f>IF(ISNA(MATCH($A120,'[2]Výsledková listina'!$C:$C,0)),"",INDEX('[2]Výsledková listina'!$B:$T,MATCH($A120,'[2]Výsledková listina'!$C:$C,0),6))</f>
      </c>
      <c r="J120" s="4">
        <f>IF(ISNA(MATCH($A120,'[2]Výsledková listina'!$C:$C,0)),"",INDEX('[2]Výsledková listina'!$B:$T,MATCH($A120,'[2]Výsledková listina'!$C:$C,0),7))</f>
      </c>
      <c r="K120" s="4">
        <f>IF(ISNA(MATCH($A120,'[2]Výsledková listina'!$L:$L,0)),"",INDEX('[2]Výsledková listina'!$B:$T,MATCH($A120,'[2]Výsledková listina'!$L:$L,0),15))</f>
      </c>
      <c r="L120" s="4">
        <f>IF(ISNA(MATCH($A120,'[2]Výsledková listina'!$L:$L,0)),"",INDEX('[2]Výsledková listina'!$B:$T,MATCH($A120,'[2]Výsledková listina'!$L:$L,0),16))</f>
      </c>
      <c r="M120" s="4">
        <f>IF(ISNA(MATCH($A120,'[3]Výsledková listina'!$C:$C,0)),"",INDEX('[3]Výsledková listina'!$B:$T,MATCH($A120,'[3]Výsledková listina'!$C:$C,0),6))</f>
      </c>
      <c r="N120" s="4">
        <f>IF(ISNA(MATCH($A120,'[3]Výsledková listina'!$C:$C,0)),"",INDEX('[3]Výsledková listina'!$B:$T,MATCH($A120,'[3]Výsledková listina'!$C:$C,0),7))</f>
      </c>
      <c r="O120" s="4">
        <f>IF(ISNA(MATCH($A120,'[3]Výsledková listina'!$L:$L,0)),"",INDEX('[3]Výsledková listina'!$B:$T,MATCH($A120,'[3]Výsledková listina'!$L:$L,0),15))</f>
      </c>
      <c r="P120" s="4">
        <f>IF(ISNA(MATCH($A120,'[3]Výsledková listina'!$L:$L,0)),"",INDEX('[3]Výsledková listina'!$B:$T,MATCH($A120,'[3]Výsledková listina'!$L:$L,0),16))</f>
      </c>
      <c r="Q120" s="4">
        <f>IF(ISNA(MATCH($A120,'[4]Výsledková listina'!$C:$C,0)),"",INDEX('[4]Výsledková listina'!$B:$T,MATCH($A120,'[4]Výsledková listina'!$C:$C,0),6))</f>
      </c>
      <c r="R120" s="4">
        <f>IF(ISNA(MATCH($A120,'[4]Výsledková listina'!$C:$C,0)),"",INDEX('[4]Výsledková listina'!$B:$T,MATCH($A120,'[4]Výsledková listina'!$C:$C,0),7))</f>
      </c>
      <c r="S120" s="4">
        <f>IF(ISNA(MATCH($A120,'[4]Výsledková listina'!$L:$L,0)),"",INDEX('[4]Výsledková listina'!$B:$T,MATCH($A120,'[4]Výsledková listina'!$L:$L,0),15))</f>
      </c>
      <c r="T120" s="4">
        <f>IF(ISNA(MATCH($A120,'[4]Výsledková listina'!$L:$L,0)),"",INDEX('[4]Výsledková listina'!$B:$T,MATCH($A120,'[4]Výsledková listina'!$L:$L,0),16))</f>
      </c>
      <c r="U120" s="4">
        <f t="shared" si="12"/>
        <v>0</v>
      </c>
      <c r="V120" s="4">
        <f t="shared" si="13"/>
        <v>0</v>
      </c>
      <c r="W120" s="4">
        <f t="shared" si="14"/>
        <v>0</v>
      </c>
      <c r="X120" s="5">
        <f t="shared" si="15"/>
        <v>117</v>
      </c>
    </row>
    <row r="121" spans="1:24" ht="25.5" customHeight="1">
      <c r="A121" s="6">
        <v>1698</v>
      </c>
      <c r="B121" s="7" t="s">
        <v>143</v>
      </c>
      <c r="C121" s="7" t="s">
        <v>15</v>
      </c>
      <c r="D121" s="8" t="s">
        <v>163</v>
      </c>
      <c r="E121" s="4">
        <f>IF(ISNA(MATCH($A121,'[1]Výsledková listina'!$C:$C,0)),"",INDEX('[1]Výsledková listina'!$B:$T,MATCH($A121,'[1]Výsledková listina'!$C:$C,0),6))</f>
      </c>
      <c r="F121" s="4">
        <f>IF(ISNA(MATCH($A121,'[1]Výsledková listina'!$C:$C,0)),"",INDEX('[1]Výsledková listina'!$B:$T,MATCH($A121,'[1]Výsledková listina'!$C:$C,0),7))</f>
      </c>
      <c r="G121" s="4">
        <f>IF(ISNA(MATCH($A121,'[1]Výsledková listina'!$L:$L,0)),"",INDEX('[1]Výsledková listina'!$B:$T,MATCH($A121,'[1]Výsledková listina'!$L:$L,0),15))</f>
      </c>
      <c r="H121" s="4">
        <f>IF(ISNA(MATCH($A121,'[1]Výsledková listina'!$L:$L,0)),"",INDEX('[1]Výsledková listina'!$B:$T,MATCH($A121,'[1]Výsledková listina'!$L:$L,0),16))</f>
      </c>
      <c r="I121" s="4">
        <f>IF(ISNA(MATCH($A121,'[2]Výsledková listina'!$C:$C,0)),"",INDEX('[2]Výsledková listina'!$B:$T,MATCH($A121,'[2]Výsledková listina'!$C:$C,0),6))</f>
      </c>
      <c r="J121" s="4">
        <f>IF(ISNA(MATCH($A121,'[2]Výsledková listina'!$C:$C,0)),"",INDEX('[2]Výsledková listina'!$B:$T,MATCH($A121,'[2]Výsledková listina'!$C:$C,0),7))</f>
      </c>
      <c r="K121" s="4">
        <f>IF(ISNA(MATCH($A121,'[2]Výsledková listina'!$L:$L,0)),"",INDEX('[2]Výsledková listina'!$B:$T,MATCH($A121,'[2]Výsledková listina'!$L:$L,0),15))</f>
      </c>
      <c r="L121" s="4">
        <f>IF(ISNA(MATCH($A121,'[2]Výsledková listina'!$L:$L,0)),"",INDEX('[2]Výsledková listina'!$B:$T,MATCH($A121,'[2]Výsledková listina'!$L:$L,0),16))</f>
      </c>
      <c r="M121" s="4">
        <f>IF(ISNA(MATCH($A121,'[3]Výsledková listina'!$C:$C,0)),"",INDEX('[3]Výsledková listina'!$B:$T,MATCH($A121,'[3]Výsledková listina'!$C:$C,0),6))</f>
      </c>
      <c r="N121" s="4">
        <f>IF(ISNA(MATCH($A121,'[3]Výsledková listina'!$C:$C,0)),"",INDEX('[3]Výsledková listina'!$B:$T,MATCH($A121,'[3]Výsledková listina'!$C:$C,0),7))</f>
      </c>
      <c r="O121" s="4">
        <f>IF(ISNA(MATCH($A121,'[3]Výsledková listina'!$L:$L,0)),"",INDEX('[3]Výsledková listina'!$B:$T,MATCH($A121,'[3]Výsledková listina'!$L:$L,0),15))</f>
      </c>
      <c r="P121" s="4">
        <f>IF(ISNA(MATCH($A121,'[3]Výsledková listina'!$L:$L,0)),"",INDEX('[3]Výsledková listina'!$B:$T,MATCH($A121,'[3]Výsledková listina'!$L:$L,0),16))</f>
      </c>
      <c r="Q121" s="4">
        <f>IF(ISNA(MATCH($A121,'[4]Výsledková listina'!$C:$C,0)),"",INDEX('[4]Výsledková listina'!$B:$T,MATCH($A121,'[4]Výsledková listina'!$C:$C,0),6))</f>
      </c>
      <c r="R121" s="4">
        <f>IF(ISNA(MATCH($A121,'[4]Výsledková listina'!$C:$C,0)),"",INDEX('[4]Výsledková listina'!$B:$T,MATCH($A121,'[4]Výsledková listina'!$C:$C,0),7))</f>
      </c>
      <c r="S121" s="4">
        <f>IF(ISNA(MATCH($A121,'[4]Výsledková listina'!$L:$L,0)),"",INDEX('[4]Výsledková listina'!$B:$T,MATCH($A121,'[4]Výsledková listina'!$L:$L,0),15))</f>
      </c>
      <c r="T121" s="4">
        <f>IF(ISNA(MATCH($A121,'[4]Výsledková listina'!$L:$L,0)),"",INDEX('[4]Výsledková listina'!$B:$T,MATCH($A121,'[4]Výsledková listina'!$L:$L,0),16))</f>
      </c>
      <c r="U121" s="4">
        <f t="shared" si="12"/>
        <v>0</v>
      </c>
      <c r="V121" s="4">
        <f t="shared" si="13"/>
        <v>0</v>
      </c>
      <c r="W121" s="4">
        <f t="shared" si="14"/>
        <v>0</v>
      </c>
      <c r="X121" s="5">
        <f t="shared" si="15"/>
        <v>118</v>
      </c>
    </row>
    <row r="122" spans="1:24" ht="25.5" customHeight="1">
      <c r="A122" s="6">
        <v>2213</v>
      </c>
      <c r="B122" s="7" t="s">
        <v>144</v>
      </c>
      <c r="C122" s="7" t="s">
        <v>15</v>
      </c>
      <c r="D122" s="8" t="s">
        <v>163</v>
      </c>
      <c r="E122" s="4">
        <f>IF(ISNA(MATCH($A122,'[1]Výsledková listina'!$C:$C,0)),"",INDEX('[1]Výsledková listina'!$B:$T,MATCH($A122,'[1]Výsledková listina'!$C:$C,0),6))</f>
      </c>
      <c r="F122" s="4">
        <f>IF(ISNA(MATCH($A122,'[1]Výsledková listina'!$C:$C,0)),"",INDEX('[1]Výsledková listina'!$B:$T,MATCH($A122,'[1]Výsledková listina'!$C:$C,0),7))</f>
      </c>
      <c r="G122" s="4">
        <f>IF(ISNA(MATCH($A122,'[1]Výsledková listina'!$L:$L,0)),"",INDEX('[1]Výsledková listina'!$B:$T,MATCH($A122,'[1]Výsledková listina'!$L:$L,0),15))</f>
      </c>
      <c r="H122" s="4">
        <f>IF(ISNA(MATCH($A122,'[1]Výsledková listina'!$L:$L,0)),"",INDEX('[1]Výsledková listina'!$B:$T,MATCH($A122,'[1]Výsledková listina'!$L:$L,0),16))</f>
      </c>
      <c r="I122" s="4">
        <f>IF(ISNA(MATCH($A122,'[2]Výsledková listina'!$C:$C,0)),"",INDEX('[2]Výsledková listina'!$B:$T,MATCH($A122,'[2]Výsledková listina'!$C:$C,0),6))</f>
      </c>
      <c r="J122" s="4">
        <f>IF(ISNA(MATCH($A122,'[2]Výsledková listina'!$C:$C,0)),"",INDEX('[2]Výsledková listina'!$B:$T,MATCH($A122,'[2]Výsledková listina'!$C:$C,0),7))</f>
      </c>
      <c r="K122" s="4">
        <f>IF(ISNA(MATCH($A122,'[2]Výsledková listina'!$L:$L,0)),"",INDEX('[2]Výsledková listina'!$B:$T,MATCH($A122,'[2]Výsledková listina'!$L:$L,0),15))</f>
      </c>
      <c r="L122" s="4">
        <f>IF(ISNA(MATCH($A122,'[2]Výsledková listina'!$L:$L,0)),"",INDEX('[2]Výsledková listina'!$B:$T,MATCH($A122,'[2]Výsledková listina'!$L:$L,0),16))</f>
      </c>
      <c r="M122" s="4">
        <f>IF(ISNA(MATCH($A122,'[3]Výsledková listina'!$C:$C,0)),"",INDEX('[3]Výsledková listina'!$B:$T,MATCH($A122,'[3]Výsledková listina'!$C:$C,0),6))</f>
      </c>
      <c r="N122" s="4">
        <f>IF(ISNA(MATCH($A122,'[3]Výsledková listina'!$C:$C,0)),"",INDEX('[3]Výsledková listina'!$B:$T,MATCH($A122,'[3]Výsledková listina'!$C:$C,0),7))</f>
      </c>
      <c r="O122" s="4">
        <f>IF(ISNA(MATCH($A122,'[3]Výsledková listina'!$L:$L,0)),"",INDEX('[3]Výsledková listina'!$B:$T,MATCH($A122,'[3]Výsledková listina'!$L:$L,0),15))</f>
      </c>
      <c r="P122" s="4">
        <f>IF(ISNA(MATCH($A122,'[3]Výsledková listina'!$L:$L,0)),"",INDEX('[3]Výsledková listina'!$B:$T,MATCH($A122,'[3]Výsledková listina'!$L:$L,0),16))</f>
      </c>
      <c r="Q122" s="4">
        <f>IF(ISNA(MATCH($A122,'[4]Výsledková listina'!$C:$C,0)),"",INDEX('[4]Výsledková listina'!$B:$T,MATCH($A122,'[4]Výsledková listina'!$C:$C,0),6))</f>
      </c>
      <c r="R122" s="4">
        <f>IF(ISNA(MATCH($A122,'[4]Výsledková listina'!$C:$C,0)),"",INDEX('[4]Výsledková listina'!$B:$T,MATCH($A122,'[4]Výsledková listina'!$C:$C,0),7))</f>
      </c>
      <c r="S122" s="4">
        <f>IF(ISNA(MATCH($A122,'[4]Výsledková listina'!$L:$L,0)),"",INDEX('[4]Výsledková listina'!$B:$T,MATCH($A122,'[4]Výsledková listina'!$L:$L,0),15))</f>
      </c>
      <c r="T122" s="4">
        <f>IF(ISNA(MATCH($A122,'[4]Výsledková listina'!$L:$L,0)),"",INDEX('[4]Výsledková listina'!$B:$T,MATCH($A122,'[4]Výsledková listina'!$L:$L,0),16))</f>
      </c>
      <c r="U122" s="4">
        <f t="shared" si="12"/>
        <v>0</v>
      </c>
      <c r="V122" s="4">
        <f t="shared" si="13"/>
        <v>0</v>
      </c>
      <c r="W122" s="4">
        <f t="shared" si="14"/>
        <v>0</v>
      </c>
      <c r="X122" s="5">
        <f t="shared" si="15"/>
        <v>119</v>
      </c>
    </row>
    <row r="123" spans="1:24" ht="25.5" customHeight="1">
      <c r="A123" s="6">
        <v>2456</v>
      </c>
      <c r="B123" s="7" t="s">
        <v>145</v>
      </c>
      <c r="C123" s="7" t="s">
        <v>15</v>
      </c>
      <c r="D123" s="8" t="s">
        <v>163</v>
      </c>
      <c r="E123" s="4">
        <f>IF(ISNA(MATCH($A123,'[1]Výsledková listina'!$C:$C,0)),"",INDEX('[1]Výsledková listina'!$B:$T,MATCH($A123,'[1]Výsledková listina'!$C:$C,0),6))</f>
      </c>
      <c r="F123" s="4">
        <f>IF(ISNA(MATCH($A123,'[1]Výsledková listina'!$C:$C,0)),"",INDEX('[1]Výsledková listina'!$B:$T,MATCH($A123,'[1]Výsledková listina'!$C:$C,0),7))</f>
      </c>
      <c r="G123" s="4">
        <f>IF(ISNA(MATCH($A123,'[1]Výsledková listina'!$L:$L,0)),"",INDEX('[1]Výsledková listina'!$B:$T,MATCH($A123,'[1]Výsledková listina'!$L:$L,0),15))</f>
      </c>
      <c r="H123" s="4">
        <f>IF(ISNA(MATCH($A123,'[1]Výsledková listina'!$L:$L,0)),"",INDEX('[1]Výsledková listina'!$B:$T,MATCH($A123,'[1]Výsledková listina'!$L:$L,0),16))</f>
      </c>
      <c r="I123" s="4">
        <f>IF(ISNA(MATCH($A123,'[2]Výsledková listina'!$C:$C,0)),"",INDEX('[2]Výsledková listina'!$B:$T,MATCH($A123,'[2]Výsledková listina'!$C:$C,0),6))</f>
      </c>
      <c r="J123" s="4">
        <f>IF(ISNA(MATCH($A123,'[2]Výsledková listina'!$C:$C,0)),"",INDEX('[2]Výsledková listina'!$B:$T,MATCH($A123,'[2]Výsledková listina'!$C:$C,0),7))</f>
      </c>
      <c r="K123" s="4">
        <f>IF(ISNA(MATCH($A123,'[2]Výsledková listina'!$L:$L,0)),"",INDEX('[2]Výsledková listina'!$B:$T,MATCH($A123,'[2]Výsledková listina'!$L:$L,0),15))</f>
      </c>
      <c r="L123" s="4">
        <f>IF(ISNA(MATCH($A123,'[2]Výsledková listina'!$L:$L,0)),"",INDEX('[2]Výsledková listina'!$B:$T,MATCH($A123,'[2]Výsledková listina'!$L:$L,0),16))</f>
      </c>
      <c r="M123" s="4">
        <f>IF(ISNA(MATCH($A123,'[3]Výsledková listina'!$C:$C,0)),"",INDEX('[3]Výsledková listina'!$B:$T,MATCH($A123,'[3]Výsledková listina'!$C:$C,0),6))</f>
      </c>
      <c r="N123" s="4">
        <f>IF(ISNA(MATCH($A123,'[3]Výsledková listina'!$C:$C,0)),"",INDEX('[3]Výsledková listina'!$B:$T,MATCH($A123,'[3]Výsledková listina'!$C:$C,0),7))</f>
      </c>
      <c r="O123" s="4">
        <f>IF(ISNA(MATCH($A123,'[3]Výsledková listina'!$L:$L,0)),"",INDEX('[3]Výsledková listina'!$B:$T,MATCH($A123,'[3]Výsledková listina'!$L:$L,0),15))</f>
      </c>
      <c r="P123" s="4">
        <f>IF(ISNA(MATCH($A123,'[3]Výsledková listina'!$L:$L,0)),"",INDEX('[3]Výsledková listina'!$B:$T,MATCH($A123,'[3]Výsledková listina'!$L:$L,0),16))</f>
      </c>
      <c r="Q123" s="4">
        <f>IF(ISNA(MATCH($A123,'[4]Výsledková listina'!$C:$C,0)),"",INDEX('[4]Výsledková listina'!$B:$T,MATCH($A123,'[4]Výsledková listina'!$C:$C,0),6))</f>
      </c>
      <c r="R123" s="4">
        <f>IF(ISNA(MATCH($A123,'[4]Výsledková listina'!$C:$C,0)),"",INDEX('[4]Výsledková listina'!$B:$T,MATCH($A123,'[4]Výsledková listina'!$C:$C,0),7))</f>
      </c>
      <c r="S123" s="4">
        <f>IF(ISNA(MATCH($A123,'[4]Výsledková listina'!$L:$L,0)),"",INDEX('[4]Výsledková listina'!$B:$T,MATCH($A123,'[4]Výsledková listina'!$L:$L,0),15))</f>
      </c>
      <c r="T123" s="4">
        <f>IF(ISNA(MATCH($A123,'[4]Výsledková listina'!$L:$L,0)),"",INDEX('[4]Výsledková listina'!$B:$T,MATCH($A123,'[4]Výsledková listina'!$L:$L,0),16))</f>
      </c>
      <c r="U123" s="4">
        <f t="shared" si="12"/>
        <v>0</v>
      </c>
      <c r="V123" s="4">
        <f t="shared" si="13"/>
        <v>0</v>
      </c>
      <c r="W123" s="4">
        <f t="shared" si="14"/>
        <v>0</v>
      </c>
      <c r="X123" s="5">
        <f t="shared" si="15"/>
        <v>120</v>
      </c>
    </row>
    <row r="124" spans="1:24" ht="25.5" customHeight="1">
      <c r="A124" s="6">
        <v>43</v>
      </c>
      <c r="B124" s="7" t="s">
        <v>149</v>
      </c>
      <c r="C124" s="7" t="s">
        <v>15</v>
      </c>
      <c r="D124" s="8" t="s">
        <v>164</v>
      </c>
      <c r="E124" s="4">
        <f>IF(ISNA(MATCH($A124,'[1]Výsledková listina'!$C:$C,0)),"",INDEX('[1]Výsledková listina'!$B:$T,MATCH($A124,'[1]Výsledková listina'!$C:$C,0),6))</f>
      </c>
      <c r="F124" s="4">
        <f>IF(ISNA(MATCH($A124,'[1]Výsledková listina'!$C:$C,0)),"",INDEX('[1]Výsledková listina'!$B:$T,MATCH($A124,'[1]Výsledková listina'!$C:$C,0),7))</f>
      </c>
      <c r="G124" s="4">
        <f>IF(ISNA(MATCH($A124,'[1]Výsledková listina'!$L:$L,0)),"",INDEX('[1]Výsledková listina'!$B:$T,MATCH($A124,'[1]Výsledková listina'!$L:$L,0),15))</f>
      </c>
      <c r="H124" s="4">
        <f>IF(ISNA(MATCH($A124,'[1]Výsledková listina'!$L:$L,0)),"",INDEX('[1]Výsledková listina'!$B:$T,MATCH($A124,'[1]Výsledková listina'!$L:$L,0),16))</f>
      </c>
      <c r="I124" s="4">
        <f>IF(ISNA(MATCH($A124,'[2]Výsledková listina'!$C:$C,0)),"",INDEX('[2]Výsledková listina'!$B:$T,MATCH($A124,'[2]Výsledková listina'!$C:$C,0),6))</f>
      </c>
      <c r="J124" s="4">
        <f>IF(ISNA(MATCH($A124,'[2]Výsledková listina'!$C:$C,0)),"",INDEX('[2]Výsledková listina'!$B:$T,MATCH($A124,'[2]Výsledková listina'!$C:$C,0),7))</f>
      </c>
      <c r="K124" s="4">
        <f>IF(ISNA(MATCH($A124,'[2]Výsledková listina'!$L:$L,0)),"",INDEX('[2]Výsledková listina'!$B:$T,MATCH($A124,'[2]Výsledková listina'!$L:$L,0),15))</f>
      </c>
      <c r="L124" s="4">
        <f>IF(ISNA(MATCH($A124,'[2]Výsledková listina'!$L:$L,0)),"",INDEX('[2]Výsledková listina'!$B:$T,MATCH($A124,'[2]Výsledková listina'!$L:$L,0),16))</f>
      </c>
      <c r="M124" s="4">
        <f>IF(ISNA(MATCH($A124,'[3]Výsledková listina'!$C:$C,0)),"",INDEX('[3]Výsledková listina'!$B:$T,MATCH($A124,'[3]Výsledková listina'!$C:$C,0),6))</f>
      </c>
      <c r="N124" s="4">
        <f>IF(ISNA(MATCH($A124,'[3]Výsledková listina'!$C:$C,0)),"",INDEX('[3]Výsledková listina'!$B:$T,MATCH($A124,'[3]Výsledková listina'!$C:$C,0),7))</f>
      </c>
      <c r="O124" s="4">
        <f>IF(ISNA(MATCH($A124,'[3]Výsledková listina'!$L:$L,0)),"",INDEX('[3]Výsledková listina'!$B:$T,MATCH($A124,'[3]Výsledková listina'!$L:$L,0),15))</f>
      </c>
      <c r="P124" s="4">
        <f>IF(ISNA(MATCH($A124,'[3]Výsledková listina'!$L:$L,0)),"",INDEX('[3]Výsledková listina'!$B:$T,MATCH($A124,'[3]Výsledková listina'!$L:$L,0),16))</f>
      </c>
      <c r="Q124" s="4">
        <f>IF(ISNA(MATCH($A124,'[4]Výsledková listina'!$C:$C,0)),"",INDEX('[4]Výsledková listina'!$B:$T,MATCH($A124,'[4]Výsledková listina'!$C:$C,0),6))</f>
      </c>
      <c r="R124" s="4">
        <f>IF(ISNA(MATCH($A124,'[4]Výsledková listina'!$C:$C,0)),"",INDEX('[4]Výsledková listina'!$B:$T,MATCH($A124,'[4]Výsledková listina'!$C:$C,0),7))</f>
      </c>
      <c r="S124" s="4">
        <f>IF(ISNA(MATCH($A124,'[4]Výsledková listina'!$L:$L,0)),"",INDEX('[4]Výsledková listina'!$B:$T,MATCH($A124,'[4]Výsledková listina'!$L:$L,0),15))</f>
      </c>
      <c r="T124" s="4">
        <f>IF(ISNA(MATCH($A124,'[4]Výsledková listina'!$L:$L,0)),"",INDEX('[4]Výsledková listina'!$B:$T,MATCH($A124,'[4]Výsledková listina'!$L:$L,0),16))</f>
      </c>
      <c r="U124" s="4">
        <f t="shared" si="12"/>
        <v>0</v>
      </c>
      <c r="V124" s="4">
        <f t="shared" si="13"/>
        <v>0</v>
      </c>
      <c r="W124" s="4">
        <f t="shared" si="14"/>
        <v>0</v>
      </c>
      <c r="X124" s="5">
        <f t="shared" si="15"/>
        <v>121</v>
      </c>
    </row>
    <row r="125" spans="1:24" ht="25.5" customHeight="1">
      <c r="A125" s="6">
        <v>1550</v>
      </c>
      <c r="B125" s="7" t="s">
        <v>150</v>
      </c>
      <c r="C125" s="7" t="s">
        <v>21</v>
      </c>
      <c r="D125" s="8" t="s">
        <v>164</v>
      </c>
      <c r="E125" s="4">
        <f>IF(ISNA(MATCH($A125,'[1]Výsledková listina'!$C:$C,0)),"",INDEX('[1]Výsledková listina'!$B:$T,MATCH($A125,'[1]Výsledková listina'!$C:$C,0),6))</f>
      </c>
      <c r="F125" s="4">
        <f>IF(ISNA(MATCH($A125,'[1]Výsledková listina'!$C:$C,0)),"",INDEX('[1]Výsledková listina'!$B:$T,MATCH($A125,'[1]Výsledková listina'!$C:$C,0),7))</f>
      </c>
      <c r="G125" s="4">
        <f>IF(ISNA(MATCH($A125,'[1]Výsledková listina'!$L:$L,0)),"",INDEX('[1]Výsledková listina'!$B:$T,MATCH($A125,'[1]Výsledková listina'!$L:$L,0),15))</f>
      </c>
      <c r="H125" s="4">
        <f>IF(ISNA(MATCH($A125,'[1]Výsledková listina'!$L:$L,0)),"",INDEX('[1]Výsledková listina'!$B:$T,MATCH($A125,'[1]Výsledková listina'!$L:$L,0),16))</f>
      </c>
      <c r="I125" s="4">
        <f>IF(ISNA(MATCH($A125,'[2]Výsledková listina'!$C:$C,0)),"",INDEX('[2]Výsledková listina'!$B:$T,MATCH($A125,'[2]Výsledková listina'!$C:$C,0),6))</f>
      </c>
      <c r="J125" s="4">
        <f>IF(ISNA(MATCH($A125,'[2]Výsledková listina'!$C:$C,0)),"",INDEX('[2]Výsledková listina'!$B:$T,MATCH($A125,'[2]Výsledková listina'!$C:$C,0),7))</f>
      </c>
      <c r="K125" s="4">
        <f>IF(ISNA(MATCH($A125,'[2]Výsledková listina'!$L:$L,0)),"",INDEX('[2]Výsledková listina'!$B:$T,MATCH($A125,'[2]Výsledková listina'!$L:$L,0),15))</f>
      </c>
      <c r="L125" s="4">
        <f>IF(ISNA(MATCH($A125,'[2]Výsledková listina'!$L:$L,0)),"",INDEX('[2]Výsledková listina'!$B:$T,MATCH($A125,'[2]Výsledková listina'!$L:$L,0),16))</f>
      </c>
      <c r="M125" s="4">
        <f>IF(ISNA(MATCH($A125,'[3]Výsledková listina'!$C:$C,0)),"",INDEX('[3]Výsledková listina'!$B:$T,MATCH($A125,'[3]Výsledková listina'!$C:$C,0),6))</f>
      </c>
      <c r="N125" s="4">
        <f>IF(ISNA(MATCH($A125,'[3]Výsledková listina'!$C:$C,0)),"",INDEX('[3]Výsledková listina'!$B:$T,MATCH($A125,'[3]Výsledková listina'!$C:$C,0),7))</f>
      </c>
      <c r="O125" s="4">
        <f>IF(ISNA(MATCH($A125,'[3]Výsledková listina'!$L:$L,0)),"",INDEX('[3]Výsledková listina'!$B:$T,MATCH($A125,'[3]Výsledková listina'!$L:$L,0),15))</f>
      </c>
      <c r="P125" s="4">
        <f>IF(ISNA(MATCH($A125,'[3]Výsledková listina'!$L:$L,0)),"",INDEX('[3]Výsledková listina'!$B:$T,MATCH($A125,'[3]Výsledková listina'!$L:$L,0),16))</f>
      </c>
      <c r="Q125" s="4">
        <f>IF(ISNA(MATCH($A125,'[4]Výsledková listina'!$C:$C,0)),"",INDEX('[4]Výsledková listina'!$B:$T,MATCH($A125,'[4]Výsledková listina'!$C:$C,0),6))</f>
      </c>
      <c r="R125" s="4">
        <f>IF(ISNA(MATCH($A125,'[4]Výsledková listina'!$C:$C,0)),"",INDEX('[4]Výsledková listina'!$B:$T,MATCH($A125,'[4]Výsledková listina'!$C:$C,0),7))</f>
      </c>
      <c r="S125" s="4">
        <f>IF(ISNA(MATCH($A125,'[4]Výsledková listina'!$L:$L,0)),"",INDEX('[4]Výsledková listina'!$B:$T,MATCH($A125,'[4]Výsledková listina'!$L:$L,0),15))</f>
      </c>
      <c r="T125" s="4">
        <f>IF(ISNA(MATCH($A125,'[4]Výsledková listina'!$L:$L,0)),"",INDEX('[4]Výsledková listina'!$B:$T,MATCH($A125,'[4]Výsledková listina'!$L:$L,0),16))</f>
      </c>
      <c r="U125" s="4">
        <f t="shared" si="12"/>
        <v>0</v>
      </c>
      <c r="V125" s="4">
        <f t="shared" si="13"/>
        <v>0</v>
      </c>
      <c r="W125" s="4">
        <f t="shared" si="14"/>
        <v>0</v>
      </c>
      <c r="X125" s="5">
        <f t="shared" si="15"/>
        <v>122</v>
      </c>
    </row>
    <row r="126" spans="1:24" ht="25.5" customHeight="1">
      <c r="A126" s="6">
        <v>45</v>
      </c>
      <c r="B126" s="7" t="s">
        <v>152</v>
      </c>
      <c r="C126" s="7" t="s">
        <v>15</v>
      </c>
      <c r="D126" s="8" t="s">
        <v>164</v>
      </c>
      <c r="E126" s="4">
        <f>IF(ISNA(MATCH($A126,'[1]Výsledková listina'!$C:$C,0)),"",INDEX('[1]Výsledková listina'!$B:$T,MATCH($A126,'[1]Výsledková listina'!$C:$C,0),6))</f>
      </c>
      <c r="F126" s="4">
        <f>IF(ISNA(MATCH($A126,'[1]Výsledková listina'!$C:$C,0)),"",INDEX('[1]Výsledková listina'!$B:$T,MATCH($A126,'[1]Výsledková listina'!$C:$C,0),7))</f>
      </c>
      <c r="G126" s="4">
        <f>IF(ISNA(MATCH($A126,'[1]Výsledková listina'!$L:$L,0)),"",INDEX('[1]Výsledková listina'!$B:$T,MATCH($A126,'[1]Výsledková listina'!$L:$L,0),15))</f>
      </c>
      <c r="H126" s="4">
        <f>IF(ISNA(MATCH($A126,'[1]Výsledková listina'!$L:$L,0)),"",INDEX('[1]Výsledková listina'!$B:$T,MATCH($A126,'[1]Výsledková listina'!$L:$L,0),16))</f>
      </c>
      <c r="I126" s="4">
        <f>IF(ISNA(MATCH($A126,'[2]Výsledková listina'!$C:$C,0)),"",INDEX('[2]Výsledková listina'!$B:$T,MATCH($A126,'[2]Výsledková listina'!$C:$C,0),6))</f>
      </c>
      <c r="J126" s="4">
        <f>IF(ISNA(MATCH($A126,'[2]Výsledková listina'!$C:$C,0)),"",INDEX('[2]Výsledková listina'!$B:$T,MATCH($A126,'[2]Výsledková listina'!$C:$C,0),7))</f>
      </c>
      <c r="K126" s="4">
        <f>IF(ISNA(MATCH($A126,'[2]Výsledková listina'!$L:$L,0)),"",INDEX('[2]Výsledková listina'!$B:$T,MATCH($A126,'[2]Výsledková listina'!$L:$L,0),15))</f>
      </c>
      <c r="L126" s="4">
        <f>IF(ISNA(MATCH($A126,'[2]Výsledková listina'!$L:$L,0)),"",INDEX('[2]Výsledková listina'!$B:$T,MATCH($A126,'[2]Výsledková listina'!$L:$L,0),16))</f>
      </c>
      <c r="M126" s="4">
        <f>IF(ISNA(MATCH($A126,'[3]Výsledková listina'!$C:$C,0)),"",INDEX('[3]Výsledková listina'!$B:$T,MATCH($A126,'[3]Výsledková listina'!$C:$C,0),6))</f>
      </c>
      <c r="N126" s="4">
        <f>IF(ISNA(MATCH($A126,'[3]Výsledková listina'!$C:$C,0)),"",INDEX('[3]Výsledková listina'!$B:$T,MATCH($A126,'[3]Výsledková listina'!$C:$C,0),7))</f>
      </c>
      <c r="O126" s="4">
        <f>IF(ISNA(MATCH($A126,'[3]Výsledková listina'!$L:$L,0)),"",INDEX('[3]Výsledková listina'!$B:$T,MATCH($A126,'[3]Výsledková listina'!$L:$L,0),15))</f>
      </c>
      <c r="P126" s="4">
        <f>IF(ISNA(MATCH($A126,'[3]Výsledková listina'!$L:$L,0)),"",INDEX('[3]Výsledková listina'!$B:$T,MATCH($A126,'[3]Výsledková listina'!$L:$L,0),16))</f>
      </c>
      <c r="Q126" s="4">
        <f>IF(ISNA(MATCH($A126,'[4]Výsledková listina'!$C:$C,0)),"",INDEX('[4]Výsledková listina'!$B:$T,MATCH($A126,'[4]Výsledková listina'!$C:$C,0),6))</f>
      </c>
      <c r="R126" s="4">
        <f>IF(ISNA(MATCH($A126,'[4]Výsledková listina'!$C:$C,0)),"",INDEX('[4]Výsledková listina'!$B:$T,MATCH($A126,'[4]Výsledková listina'!$C:$C,0),7))</f>
      </c>
      <c r="S126" s="4">
        <f>IF(ISNA(MATCH($A126,'[4]Výsledková listina'!$L:$L,0)),"",INDEX('[4]Výsledková listina'!$B:$T,MATCH($A126,'[4]Výsledková listina'!$L:$L,0),15))</f>
      </c>
      <c r="T126" s="4">
        <f>IF(ISNA(MATCH($A126,'[4]Výsledková listina'!$L:$L,0)),"",INDEX('[4]Výsledková listina'!$B:$T,MATCH($A126,'[4]Výsledková listina'!$L:$L,0),16))</f>
      </c>
      <c r="U126" s="4">
        <f t="shared" si="12"/>
        <v>0</v>
      </c>
      <c r="V126" s="4">
        <f t="shared" si="13"/>
        <v>0</v>
      </c>
      <c r="W126" s="4">
        <f t="shared" si="14"/>
        <v>0</v>
      </c>
      <c r="X126" s="5">
        <f>IF(ISTEXT(X94),1,X94+1)</f>
        <v>92</v>
      </c>
    </row>
    <row r="127" ht="12.75">
      <c r="X127" s="11"/>
    </row>
    <row r="128" ht="12.75">
      <c r="X128" s="11"/>
    </row>
    <row r="129" ht="12.75">
      <c r="X129" s="11"/>
    </row>
    <row r="130" ht="12.75">
      <c r="X130" s="11"/>
    </row>
    <row r="131" ht="12.75">
      <c r="X131" s="11"/>
    </row>
    <row r="132" ht="12.75">
      <c r="X132" s="11"/>
    </row>
    <row r="133" ht="12.75">
      <c r="X133" s="11"/>
    </row>
    <row r="134" ht="12.75">
      <c r="X134" s="11"/>
    </row>
    <row r="135" ht="12.75">
      <c r="X135" s="11"/>
    </row>
    <row r="136" ht="12.75">
      <c r="X136" s="11"/>
    </row>
    <row r="137" ht="12.75">
      <c r="X137" s="11"/>
    </row>
    <row r="138" ht="12.75">
      <c r="X138" s="11"/>
    </row>
    <row r="139" ht="12.75">
      <c r="X139" s="11"/>
    </row>
    <row r="140" ht="12.75">
      <c r="X140" s="11"/>
    </row>
    <row r="141" ht="12.75">
      <c r="X141" s="11"/>
    </row>
    <row r="142" ht="12.75">
      <c r="X142" s="11"/>
    </row>
    <row r="143" ht="12.75">
      <c r="X143" s="11"/>
    </row>
    <row r="144" ht="12.75">
      <c r="X144" s="11"/>
    </row>
    <row r="145" ht="12.75">
      <c r="X145" s="11"/>
    </row>
    <row r="146" ht="12.75">
      <c r="X146" s="11"/>
    </row>
    <row r="147" ht="12.75">
      <c r="X147" s="11"/>
    </row>
    <row r="148" ht="12.75">
      <c r="X148" s="11"/>
    </row>
    <row r="149" ht="12.75">
      <c r="X149" s="11"/>
    </row>
    <row r="150" ht="12.75">
      <c r="X150" s="11"/>
    </row>
    <row r="151" ht="12.75">
      <c r="X151" s="11"/>
    </row>
    <row r="152" ht="12.75">
      <c r="X152" s="11"/>
    </row>
    <row r="153" ht="12.75">
      <c r="X153" s="11"/>
    </row>
    <row r="154" ht="12.75">
      <c r="X154" s="11"/>
    </row>
    <row r="155" ht="12.75">
      <c r="X155" s="11"/>
    </row>
    <row r="156" ht="12.75">
      <c r="X156" s="11"/>
    </row>
    <row r="157" ht="12.75">
      <c r="X157" s="11"/>
    </row>
    <row r="158" ht="12.75">
      <c r="X158" s="11"/>
    </row>
    <row r="159" ht="12.75">
      <c r="X159" s="11"/>
    </row>
    <row r="160" ht="12.75">
      <c r="X160" s="11"/>
    </row>
    <row r="161" ht="12.75">
      <c r="X161" s="11"/>
    </row>
    <row r="162" ht="12.75">
      <c r="X162" s="11"/>
    </row>
    <row r="163" ht="12.75">
      <c r="X163" s="11"/>
    </row>
    <row r="164" ht="12.75">
      <c r="X164" s="11"/>
    </row>
    <row r="165" ht="12.75">
      <c r="X165" s="11"/>
    </row>
    <row r="166" ht="12.75">
      <c r="X166" s="11"/>
    </row>
    <row r="167" ht="12.75">
      <c r="X167" s="11"/>
    </row>
    <row r="168" ht="12.75">
      <c r="X168" s="11"/>
    </row>
    <row r="169" ht="12.75">
      <c r="X169" s="11"/>
    </row>
    <row r="170" ht="12.75">
      <c r="X170" s="11"/>
    </row>
    <row r="171" ht="12.75">
      <c r="X171" s="11"/>
    </row>
    <row r="172" ht="12.75">
      <c r="X172" s="11"/>
    </row>
    <row r="173" ht="12.75">
      <c r="X173" s="11"/>
    </row>
    <row r="174" ht="12.75">
      <c r="X174" s="11"/>
    </row>
    <row r="175" ht="12.75">
      <c r="X175" s="11"/>
    </row>
    <row r="176" ht="12.75">
      <c r="X176" s="11"/>
    </row>
    <row r="177" ht="12.75">
      <c r="X177" s="11"/>
    </row>
    <row r="178" ht="12.75">
      <c r="X178" s="11"/>
    </row>
    <row r="179" ht="12.75">
      <c r="X179" s="11"/>
    </row>
    <row r="180" ht="12.75">
      <c r="X180" s="11"/>
    </row>
    <row r="181" ht="12.75">
      <c r="X181" s="11"/>
    </row>
    <row r="182" ht="12.75">
      <c r="X182" s="11"/>
    </row>
    <row r="183" ht="12.75">
      <c r="X183" s="11"/>
    </row>
    <row r="184" ht="12.75">
      <c r="X184" s="11"/>
    </row>
    <row r="185" ht="12.75">
      <c r="X185" s="11"/>
    </row>
    <row r="186" ht="12.75">
      <c r="X186" s="11"/>
    </row>
    <row r="187" ht="12.75">
      <c r="X187" s="11"/>
    </row>
    <row r="188" ht="12.75">
      <c r="X188" s="11"/>
    </row>
    <row r="189" ht="12.75">
      <c r="X189" s="11"/>
    </row>
    <row r="190" ht="12.75">
      <c r="X190" s="11"/>
    </row>
    <row r="191" ht="12.75">
      <c r="X191" s="11"/>
    </row>
    <row r="192" ht="12.75">
      <c r="X192" s="11"/>
    </row>
    <row r="193" ht="12.75">
      <c r="X193" s="11"/>
    </row>
    <row r="194" ht="12.75">
      <c r="X194" s="11"/>
    </row>
    <row r="195" ht="12.75">
      <c r="X195" s="11"/>
    </row>
    <row r="196" ht="12.75">
      <c r="X196" s="11"/>
    </row>
    <row r="197" ht="12.75">
      <c r="X197" s="11"/>
    </row>
    <row r="198" ht="12.75">
      <c r="X198" s="11"/>
    </row>
    <row r="199" ht="12.75">
      <c r="X199" s="11"/>
    </row>
    <row r="200" ht="12.75">
      <c r="X200" s="11"/>
    </row>
    <row r="201" ht="12.75">
      <c r="X201" s="11"/>
    </row>
    <row r="202" ht="12.75">
      <c r="X202" s="11"/>
    </row>
    <row r="203" ht="12.75">
      <c r="X203" s="11"/>
    </row>
    <row r="204" ht="12.75">
      <c r="X204" s="11"/>
    </row>
    <row r="205" ht="12.75">
      <c r="X205" s="11"/>
    </row>
    <row r="206" ht="12.75">
      <c r="X206" s="11"/>
    </row>
    <row r="207" ht="12.75">
      <c r="X207" s="11"/>
    </row>
    <row r="208" ht="12.75">
      <c r="X208" s="11"/>
    </row>
    <row r="209" ht="12.75">
      <c r="X209" s="11"/>
    </row>
    <row r="210" ht="12.75">
      <c r="X210" s="11"/>
    </row>
    <row r="211" ht="12.75">
      <c r="X211" s="11"/>
    </row>
    <row r="212" ht="12.75">
      <c r="X212" s="11"/>
    </row>
    <row r="213" ht="12.75">
      <c r="X213" s="11"/>
    </row>
    <row r="214" ht="12.75">
      <c r="X214" s="11"/>
    </row>
    <row r="215" ht="12.75">
      <c r="X215" s="11"/>
    </row>
    <row r="216" ht="12.75">
      <c r="X216" s="11"/>
    </row>
    <row r="217" ht="12.75">
      <c r="X217" s="11"/>
    </row>
    <row r="218" ht="12.75">
      <c r="X218" s="11"/>
    </row>
    <row r="219" ht="12.75">
      <c r="X219" s="11"/>
    </row>
    <row r="220" ht="12.75">
      <c r="X220" s="11"/>
    </row>
    <row r="221" ht="12.75">
      <c r="X221" s="11"/>
    </row>
    <row r="222" ht="12.75">
      <c r="X222" s="11"/>
    </row>
    <row r="223" ht="12.75">
      <c r="X223" s="11"/>
    </row>
    <row r="224" ht="12.75">
      <c r="X224" s="11"/>
    </row>
    <row r="225" ht="12.75">
      <c r="X225" s="11"/>
    </row>
    <row r="226" ht="12.75">
      <c r="X226" s="11"/>
    </row>
    <row r="227" ht="12.75">
      <c r="X227" s="11"/>
    </row>
    <row r="228" ht="12.75">
      <c r="X228" s="11"/>
    </row>
    <row r="229" ht="12.75">
      <c r="X229" s="11"/>
    </row>
    <row r="230" ht="12.75">
      <c r="X230" s="11"/>
    </row>
    <row r="231" ht="12.75">
      <c r="X231" s="11"/>
    </row>
    <row r="232" ht="12.75">
      <c r="X232" s="11"/>
    </row>
    <row r="233" ht="12.75">
      <c r="X233" s="11"/>
    </row>
    <row r="234" ht="12.75">
      <c r="X234" s="11"/>
    </row>
    <row r="235" ht="12.75">
      <c r="X235" s="11"/>
    </row>
    <row r="236" ht="12.75">
      <c r="X236" s="11"/>
    </row>
    <row r="237" ht="12.75">
      <c r="X237" s="11"/>
    </row>
    <row r="238" ht="12.75">
      <c r="X238" s="11"/>
    </row>
    <row r="239" ht="12.75">
      <c r="X239" s="11"/>
    </row>
    <row r="240" ht="12.75">
      <c r="X240" s="11"/>
    </row>
    <row r="241" ht="12.75">
      <c r="X241" s="11"/>
    </row>
    <row r="242" ht="12.75">
      <c r="X242" s="11"/>
    </row>
    <row r="243" ht="12.75">
      <c r="X243" s="11"/>
    </row>
    <row r="244" ht="12.75">
      <c r="X244" s="11"/>
    </row>
    <row r="245" ht="12.75">
      <c r="X245" s="11"/>
    </row>
    <row r="246" ht="12.75">
      <c r="X246" s="11"/>
    </row>
    <row r="247" ht="12.75">
      <c r="X247" s="11"/>
    </row>
    <row r="248" ht="12.75">
      <c r="X248" s="11"/>
    </row>
    <row r="249" ht="12.75">
      <c r="X249" s="11"/>
    </row>
    <row r="250" ht="12.75">
      <c r="X250" s="11"/>
    </row>
    <row r="251" ht="12.75">
      <c r="X251" s="11"/>
    </row>
    <row r="252" ht="12.75">
      <c r="X252" s="11"/>
    </row>
    <row r="253" ht="12.75">
      <c r="X253" s="11"/>
    </row>
    <row r="254" ht="12.75">
      <c r="X254" s="11"/>
    </row>
  </sheetData>
  <sheetProtection formatCells="0" formatColumns="0" formatRows="0" insertColumns="0" insertRows="0" deleteColumns="0" deleteRows="0" selectLockedCells="1" sort="0" autoFilter="0"/>
  <autoFilter ref="A3:X126"/>
  <mergeCells count="17">
    <mergeCell ref="U1:X2"/>
    <mergeCell ref="E2:F2"/>
    <mergeCell ref="G2:H2"/>
    <mergeCell ref="E1:H1"/>
    <mergeCell ref="I1:L1"/>
    <mergeCell ref="I2:J2"/>
    <mergeCell ref="K2:L2"/>
    <mergeCell ref="Q1:T1"/>
    <mergeCell ref="Q2:R2"/>
    <mergeCell ref="S2:T2"/>
    <mergeCell ref="D1:D3"/>
    <mergeCell ref="A1:A3"/>
    <mergeCell ref="M1:P1"/>
    <mergeCell ref="M2:N2"/>
    <mergeCell ref="O2:P2"/>
    <mergeCell ref="B1:B3"/>
    <mergeCell ref="C1:C3"/>
  </mergeCells>
  <printOptions/>
  <pageMargins left="0.4724409448818898" right="0.4330708661417323" top="0.7874015748031497" bottom="0.5118110236220472" header="0.31496062992125984" footer="0.2755905511811024"/>
  <pageSetup fitToHeight="14" fitToWidth="1" horizontalDpi="300" verticalDpi="300" orientation="landscape" paperSize="9" r:id="rId1"/>
  <headerFooter alignWithMargins="0">
    <oddHeader>&amp;C&amp;"Arial,Tučné"&amp;14 1. liga LRU plavaná  2009 
&amp;A</oddHeader>
    <oddFooter>&amp;L&amp;F 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 ES</dc:creator>
  <cp:keywords/>
  <dc:description/>
  <cp:lastModifiedBy>Radek</cp:lastModifiedBy>
  <cp:lastPrinted>2013-07-22T17:22:30Z</cp:lastPrinted>
  <dcterms:created xsi:type="dcterms:W3CDTF">2004-07-09T11:31:34Z</dcterms:created>
  <dcterms:modified xsi:type="dcterms:W3CDTF">2013-07-25T20:47:02Z</dcterms:modified>
  <cp:category/>
  <cp:version/>
  <cp:contentType/>
  <cp:contentStatus/>
</cp:coreProperties>
</file>